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2700" yWindow="30" windowWidth="7035" windowHeight="8160" activeTab="1"/>
  </bookViews>
  <sheets>
    <sheet name="8月6日(土)3日目　中学Ⅰ部" sheetId="14" r:id="rId1"/>
    <sheet name="8月7日(土)４日目　高校Ⅰ部、大学、職場一般" sheetId="10" r:id="rId2"/>
  </sheets>
  <definedNames>
    <definedName name="_xlnm.Print_Area" localSheetId="0">'8月6日(土)3日目　中学Ⅰ部'!$A$8:$Z$48</definedName>
    <definedName name="_xlnm.Print_Area" localSheetId="1">'8月7日(土)４日目　高校Ⅰ部、大学、職場一般'!$B$8:$Y$51</definedName>
  </definedNames>
  <calcPr calcId="162913"/>
</workbook>
</file>

<file path=xl/calcChain.xml><?xml version="1.0" encoding="utf-8"?>
<calcChain xmlns="http://schemas.openxmlformats.org/spreadsheetml/2006/main">
  <c r="L13" i="10" l="1"/>
  <c r="L20" i="14"/>
  <c r="L12" i="14"/>
  <c r="L13" i="14"/>
  <c r="P13" i="10" l="1"/>
  <c r="N13" i="10" s="1"/>
  <c r="K13" i="10" s="1"/>
  <c r="I13" i="10" s="1"/>
  <c r="G13" i="10" s="1"/>
  <c r="P12" i="10"/>
  <c r="N12" i="10"/>
  <c r="K12" i="10" s="1"/>
  <c r="I12" i="10" s="1"/>
  <c r="L12" i="10"/>
  <c r="P11" i="10"/>
  <c r="N11" i="10"/>
  <c r="L11" i="10" s="1"/>
  <c r="I44" i="10"/>
  <c r="K44" i="10"/>
  <c r="G39" i="10"/>
  <c r="I39" i="10"/>
  <c r="K39" i="10"/>
  <c r="L39" i="10"/>
  <c r="N39" i="10"/>
  <c r="P39" i="10"/>
  <c r="Q39" i="10"/>
  <c r="U50" i="10"/>
  <c r="U49" i="10"/>
  <c r="U48" i="10"/>
  <c r="U47" i="10"/>
  <c r="U46" i="10"/>
  <c r="U45" i="10"/>
  <c r="U44" i="10"/>
  <c r="U40" i="10"/>
  <c r="U39" i="10"/>
  <c r="U36" i="10"/>
  <c r="U35" i="10"/>
  <c r="U34" i="10"/>
  <c r="U31" i="10"/>
  <c r="U30" i="10"/>
  <c r="U29" i="10"/>
  <c r="U28" i="10"/>
  <c r="U27" i="10"/>
  <c r="U24" i="10"/>
  <c r="U23" i="10"/>
  <c r="U22" i="10"/>
  <c r="U21" i="10"/>
  <c r="U20" i="10"/>
  <c r="U19" i="10"/>
  <c r="U16" i="10"/>
  <c r="U15" i="10"/>
  <c r="U14" i="10"/>
  <c r="U13" i="10"/>
  <c r="U12" i="10"/>
  <c r="S50" i="10"/>
  <c r="S49" i="10"/>
  <c r="S48" i="10"/>
  <c r="S47" i="10"/>
  <c r="S46" i="10"/>
  <c r="S45" i="10"/>
  <c r="S44" i="10"/>
  <c r="S40" i="10"/>
  <c r="S39" i="10"/>
  <c r="S36" i="10"/>
  <c r="S35" i="10"/>
  <c r="S34" i="10"/>
  <c r="S31" i="10"/>
  <c r="S30" i="10"/>
  <c r="S29" i="10"/>
  <c r="S28" i="10"/>
  <c r="S27" i="10"/>
  <c r="S24" i="10"/>
  <c r="S23" i="10"/>
  <c r="S22" i="10"/>
  <c r="S21" i="10"/>
  <c r="S20" i="10"/>
  <c r="S19" i="10"/>
  <c r="S16" i="10"/>
  <c r="S15" i="10"/>
  <c r="S14" i="10"/>
  <c r="S13" i="10"/>
  <c r="S12" i="10"/>
  <c r="G13" i="14"/>
  <c r="K11" i="14"/>
  <c r="I11" i="14" s="1"/>
  <c r="S22" i="14"/>
  <c r="S21" i="14"/>
  <c r="S20" i="14"/>
  <c r="U20" i="14" s="1"/>
  <c r="S19" i="14"/>
  <c r="S18" i="14"/>
  <c r="S15" i="14"/>
  <c r="S14" i="14"/>
  <c r="S13" i="14"/>
  <c r="U13" i="14" s="1"/>
  <c r="S12" i="14"/>
  <c r="N46" i="14"/>
  <c r="N45" i="14"/>
  <c r="N44" i="14"/>
  <c r="N43" i="14"/>
  <c r="N42" i="14"/>
  <c r="N41" i="14"/>
  <c r="N38" i="14"/>
  <c r="N37" i="14"/>
  <c r="N36" i="14"/>
  <c r="N35" i="14"/>
  <c r="N34" i="14"/>
  <c r="N33" i="14"/>
  <c r="N30" i="14"/>
  <c r="N29" i="14"/>
  <c r="N28" i="14"/>
  <c r="N27" i="14"/>
  <c r="N26" i="14"/>
  <c r="N25" i="14"/>
  <c r="N22" i="14"/>
  <c r="N21" i="14"/>
  <c r="N20" i="14"/>
  <c r="K20" i="14" s="1"/>
  <c r="I20" i="14" s="1"/>
  <c r="G20" i="14" s="1"/>
  <c r="N19" i="14"/>
  <c r="N18" i="14"/>
  <c r="N15" i="14"/>
  <c r="N14" i="14"/>
  <c r="N13" i="14"/>
  <c r="K13" i="14" s="1"/>
  <c r="I13" i="14" s="1"/>
  <c r="N12" i="14"/>
  <c r="P14" i="14"/>
  <c r="N11" i="14"/>
  <c r="P20" i="14"/>
  <c r="Q20" i="14"/>
  <c r="P13" i="14"/>
  <c r="Q13" i="14"/>
  <c r="K11" i="10" l="1"/>
  <c r="I11" i="10" s="1"/>
  <c r="G44" i="10"/>
  <c r="R46" i="14"/>
  <c r="R45" i="14"/>
  <c r="R44" i="14"/>
  <c r="R43" i="14"/>
  <c r="R42" i="14"/>
  <c r="R38" i="14"/>
  <c r="R37" i="14"/>
  <c r="R36" i="14"/>
  <c r="R35" i="14"/>
  <c r="R34" i="14"/>
  <c r="Q34" i="14" s="1"/>
  <c r="P34" i="14" s="1"/>
  <c r="R30" i="14"/>
  <c r="R29" i="14"/>
  <c r="R28" i="14"/>
  <c r="R27" i="14"/>
  <c r="R26" i="14"/>
  <c r="R21" i="14"/>
  <c r="R20" i="14"/>
  <c r="R15" i="14"/>
  <c r="R14" i="14"/>
  <c r="R13" i="14"/>
  <c r="S34" i="14"/>
  <c r="U34" i="14" s="1"/>
  <c r="S35" i="14" l="1"/>
  <c r="U35" i="14" s="1"/>
  <c r="Q42" i="14"/>
  <c r="P42" i="14" s="1"/>
  <c r="L42" i="14" s="1"/>
  <c r="S27" i="14"/>
  <c r="U27" i="14" s="1"/>
  <c r="Q27" i="14"/>
  <c r="P27" i="14" s="1"/>
  <c r="K27" i="14" s="1"/>
  <c r="I27" i="14" s="1"/>
  <c r="G27" i="14" s="1"/>
  <c r="S26" i="14"/>
  <c r="U26" i="14" s="1"/>
  <c r="Q26" i="14"/>
  <c r="P26" i="14" s="1"/>
  <c r="L26" i="14" s="1"/>
  <c r="Q35" i="14"/>
  <c r="P35" i="14" s="1"/>
  <c r="L35" i="14" s="1"/>
  <c r="K42" i="14"/>
  <c r="I42" i="14" s="1"/>
  <c r="G42" i="14" s="1"/>
  <c r="Q43" i="14"/>
  <c r="P43" i="14" s="1"/>
  <c r="S43" i="14"/>
  <c r="U43" i="14" s="1"/>
  <c r="S42" i="14"/>
  <c r="U42" i="14" s="1"/>
  <c r="L34" i="14"/>
  <c r="K34" i="14"/>
  <c r="I34" i="14" s="1"/>
  <c r="G34" i="14" s="1"/>
  <c r="K26" i="14"/>
  <c r="I26" i="14" s="1"/>
  <c r="G26" i="14" s="1"/>
  <c r="L27" i="14" l="1"/>
  <c r="K35" i="14"/>
  <c r="I35" i="14" s="1"/>
  <c r="G35" i="14" s="1"/>
  <c r="L43" i="14"/>
  <c r="K43" i="14"/>
  <c r="I43" i="14" s="1"/>
  <c r="G43" i="14" s="1"/>
  <c r="R11" i="14" l="1"/>
  <c r="R12" i="14" s="1"/>
  <c r="R11" i="10"/>
  <c r="R12" i="10" s="1"/>
  <c r="Q12" i="10" l="1"/>
  <c r="R13" i="10"/>
  <c r="S11" i="10"/>
  <c r="U11" i="10" s="1"/>
  <c r="S11" i="14"/>
  <c r="U11" i="14" s="1"/>
  <c r="Q12" i="14"/>
  <c r="P12" i="14" s="1"/>
  <c r="K12" i="14" s="1"/>
  <c r="I12" i="14" s="1"/>
  <c r="U12" i="14"/>
  <c r="Q11" i="14"/>
  <c r="P11" i="14" s="1"/>
  <c r="L11" i="14" s="1"/>
  <c r="R14" i="10" l="1"/>
  <c r="R15" i="10" s="1"/>
  <c r="R16" i="10" s="1"/>
  <c r="Q13" i="10"/>
  <c r="Q15" i="14"/>
  <c r="P15" i="14" s="1"/>
  <c r="U15" i="14"/>
  <c r="Q14" i="14"/>
  <c r="K14" i="14" s="1"/>
  <c r="U14" i="14"/>
  <c r="Q14" i="10" l="1"/>
  <c r="P14" i="10" s="1"/>
  <c r="N14" i="10" s="1"/>
  <c r="Q15" i="10"/>
  <c r="P15" i="10" s="1"/>
  <c r="N15" i="10" s="1"/>
  <c r="L14" i="10"/>
  <c r="K14" i="10"/>
  <c r="I14" i="10" s="1"/>
  <c r="G14" i="10" s="1"/>
  <c r="K15" i="14"/>
  <c r="I15" i="14" s="1"/>
  <c r="G15" i="14" s="1"/>
  <c r="L15" i="14"/>
  <c r="N16" i="14"/>
  <c r="P16" i="14" s="1"/>
  <c r="R18" i="14" s="1"/>
  <c r="I14" i="14"/>
  <c r="G14" i="14" s="1"/>
  <c r="L14" i="14"/>
  <c r="N17" i="10" l="1"/>
  <c r="Q16" i="10"/>
  <c r="P16" i="10" s="1"/>
  <c r="N16" i="10" s="1"/>
  <c r="L16" i="10" s="1"/>
  <c r="K15" i="10"/>
  <c r="I15" i="10" s="1"/>
  <c r="G15" i="10" s="1"/>
  <c r="L15" i="10"/>
  <c r="Q18" i="14"/>
  <c r="P18" i="14" s="1"/>
  <c r="R19" i="14"/>
  <c r="U18" i="14"/>
  <c r="Q11" i="10"/>
  <c r="K16" i="10" l="1"/>
  <c r="I16" i="10" s="1"/>
  <c r="G16" i="10" s="1"/>
  <c r="U19" i="14"/>
  <c r="Q19" i="14"/>
  <c r="P19" i="14" s="1"/>
  <c r="K18" i="14"/>
  <c r="I18" i="14" s="1"/>
  <c r="G18" i="14" s="1"/>
  <c r="L18" i="14"/>
  <c r="L19" i="14" l="1"/>
  <c r="K19" i="14"/>
  <c r="I19" i="14" s="1"/>
  <c r="G19" i="14" s="1"/>
  <c r="R22" i="14"/>
  <c r="U21" i="14"/>
  <c r="Q21" i="14"/>
  <c r="P21" i="14" s="1"/>
  <c r="N23" i="14" l="1"/>
  <c r="P23" i="14" s="1"/>
  <c r="R25" i="14" s="1"/>
  <c r="Q22" i="14"/>
  <c r="P22" i="14" s="1"/>
  <c r="U22" i="14"/>
  <c r="L21" i="14"/>
  <c r="K21" i="14"/>
  <c r="I21" i="14" s="1"/>
  <c r="G21" i="14" s="1"/>
  <c r="P17" i="10"/>
  <c r="R19" i="10" s="1"/>
  <c r="R20" i="10" l="1"/>
  <c r="L22" i="14"/>
  <c r="K22" i="14"/>
  <c r="I22" i="14" s="1"/>
  <c r="G22" i="14" s="1"/>
  <c r="S25" i="14"/>
  <c r="U25" i="14" s="1"/>
  <c r="Q25" i="14"/>
  <c r="P25" i="14" s="1"/>
  <c r="Q19" i="10"/>
  <c r="P19" i="10" s="1"/>
  <c r="Q20" i="10" l="1"/>
  <c r="P20" i="10" s="1"/>
  <c r="N20" i="10" s="1"/>
  <c r="R21" i="10"/>
  <c r="N19" i="10"/>
  <c r="L19" i="10" s="1"/>
  <c r="S28" i="14"/>
  <c r="U28" i="14" s="1"/>
  <c r="Q28" i="14"/>
  <c r="P28" i="14" s="1"/>
  <c r="L25" i="14"/>
  <c r="K25" i="14"/>
  <c r="I25" i="14" s="1"/>
  <c r="G25" i="14" s="1"/>
  <c r="R22" i="10" l="1"/>
  <c r="Q21" i="10"/>
  <c r="P21" i="10" s="1"/>
  <c r="N21" i="10" s="1"/>
  <c r="K20" i="10"/>
  <c r="I20" i="10" s="1"/>
  <c r="G20" i="10" s="1"/>
  <c r="L20" i="10"/>
  <c r="K19" i="10"/>
  <c r="I19" i="10" s="1"/>
  <c r="G19" i="10" s="1"/>
  <c r="L28" i="14"/>
  <c r="K28" i="14"/>
  <c r="I28" i="14" s="1"/>
  <c r="G28" i="14" s="1"/>
  <c r="Q29" i="14"/>
  <c r="P29" i="14" s="1"/>
  <c r="S29" i="14"/>
  <c r="U29" i="14" s="1"/>
  <c r="L21" i="10" l="1"/>
  <c r="K21" i="10"/>
  <c r="I21" i="10" s="1"/>
  <c r="G21" i="10" s="1"/>
  <c r="R23" i="10"/>
  <c r="Q22" i="10"/>
  <c r="P22" i="10" s="1"/>
  <c r="N22" i="10" s="1"/>
  <c r="K29" i="14"/>
  <c r="I29" i="14" s="1"/>
  <c r="G29" i="14" s="1"/>
  <c r="L29" i="14"/>
  <c r="S30" i="14"/>
  <c r="U30" i="14" s="1"/>
  <c r="N31" i="14"/>
  <c r="P31" i="14" s="1"/>
  <c r="R33" i="14" s="1"/>
  <c r="Q30" i="14"/>
  <c r="P30" i="14" s="1"/>
  <c r="K22" i="10" l="1"/>
  <c r="I22" i="10" s="1"/>
  <c r="G22" i="10" s="1"/>
  <c r="L22" i="10"/>
  <c r="Q23" i="10"/>
  <c r="P23" i="10" s="1"/>
  <c r="N23" i="10" s="1"/>
  <c r="R24" i="10"/>
  <c r="Q33" i="14"/>
  <c r="P33" i="14" s="1"/>
  <c r="S33" i="14"/>
  <c r="U33" i="14" s="1"/>
  <c r="K30" i="14"/>
  <c r="I30" i="14" s="1"/>
  <c r="G30" i="14" s="1"/>
  <c r="L30" i="14"/>
  <c r="K23" i="10" l="1"/>
  <c r="I23" i="10" s="1"/>
  <c r="G23" i="10" s="1"/>
  <c r="L23" i="10"/>
  <c r="Q24" i="10"/>
  <c r="P24" i="10" s="1"/>
  <c r="N24" i="10" s="1"/>
  <c r="N25" i="10"/>
  <c r="P25" i="10" s="1"/>
  <c r="R27" i="10" s="1"/>
  <c r="R28" i="10" s="1"/>
  <c r="S36" i="14"/>
  <c r="U36" i="14" s="1"/>
  <c r="Q36" i="14"/>
  <c r="P36" i="14" s="1"/>
  <c r="K33" i="14"/>
  <c r="I33" i="14" s="1"/>
  <c r="G33" i="14" s="1"/>
  <c r="L33" i="14"/>
  <c r="Q27" i="10" l="1"/>
  <c r="P27" i="10" s="1"/>
  <c r="N27" i="10" s="1"/>
  <c r="L27" i="10" s="1"/>
  <c r="Q28" i="10"/>
  <c r="P28" i="10" s="1"/>
  <c r="N28" i="10" s="1"/>
  <c r="R29" i="10"/>
  <c r="K24" i="10"/>
  <c r="I24" i="10" s="1"/>
  <c r="G24" i="10" s="1"/>
  <c r="L24" i="10"/>
  <c r="K27" i="10"/>
  <c r="I27" i="10" s="1"/>
  <c r="G27" i="10" s="1"/>
  <c r="K36" i="14"/>
  <c r="I36" i="14" s="1"/>
  <c r="G36" i="14" s="1"/>
  <c r="L36" i="14"/>
  <c r="N39" i="14"/>
  <c r="P39" i="14" s="1"/>
  <c r="R41" i="14" s="1"/>
  <c r="S37" i="14"/>
  <c r="U37" i="14" s="1"/>
  <c r="Q37" i="14"/>
  <c r="P37" i="14" s="1"/>
  <c r="K28" i="10"/>
  <c r="I28" i="10" s="1"/>
  <c r="G28" i="10" s="1"/>
  <c r="L28" i="10"/>
  <c r="R30" i="10" l="1"/>
  <c r="Q29" i="10"/>
  <c r="P29" i="10" s="1"/>
  <c r="N29" i="10" s="1"/>
  <c r="Q41" i="14"/>
  <c r="P41" i="14" s="1"/>
  <c r="S41" i="14"/>
  <c r="U41" i="14" s="1"/>
  <c r="R31" i="10"/>
  <c r="Q30" i="10"/>
  <c r="P30" i="10" s="1"/>
  <c r="Q38" i="14"/>
  <c r="P38" i="14" s="1"/>
  <c r="S38" i="14"/>
  <c r="U38" i="14" s="1"/>
  <c r="L37" i="14"/>
  <c r="K37" i="14"/>
  <c r="I37" i="14" s="1"/>
  <c r="G37" i="14" s="1"/>
  <c r="L29" i="10" l="1"/>
  <c r="K29" i="10"/>
  <c r="I29" i="10" s="1"/>
  <c r="G29" i="10" s="1"/>
  <c r="S44" i="14"/>
  <c r="U44" i="14" s="1"/>
  <c r="Q44" i="14"/>
  <c r="P44" i="14" s="1"/>
  <c r="L41" i="14"/>
  <c r="K41" i="14"/>
  <c r="I41" i="14" s="1"/>
  <c r="G41" i="14" s="1"/>
  <c r="N30" i="10"/>
  <c r="K30" i="10" s="1"/>
  <c r="I30" i="10" s="1"/>
  <c r="G30" i="10" s="1"/>
  <c r="N32" i="10"/>
  <c r="L38" i="14"/>
  <c r="K38" i="14"/>
  <c r="I38" i="14" s="1"/>
  <c r="G38" i="14" s="1"/>
  <c r="Q31" i="10"/>
  <c r="P31" i="10" s="1"/>
  <c r="N31" i="10" s="1"/>
  <c r="L44" i="14" l="1"/>
  <c r="K44" i="14"/>
  <c r="I44" i="14" s="1"/>
  <c r="G44" i="14" s="1"/>
  <c r="S45" i="14"/>
  <c r="U45" i="14" s="1"/>
  <c r="Q45" i="14"/>
  <c r="P45" i="14" s="1"/>
  <c r="L30" i="10"/>
  <c r="K31" i="10"/>
  <c r="I31" i="10" s="1"/>
  <c r="G31" i="10" s="1"/>
  <c r="L31" i="10"/>
  <c r="P32" i="10"/>
  <c r="R34" i="10" s="1"/>
  <c r="R35" i="10" s="1"/>
  <c r="L45" i="14" l="1"/>
  <c r="K45" i="14"/>
  <c r="I45" i="14" s="1"/>
  <c r="G45" i="14" s="1"/>
  <c r="S46" i="14"/>
  <c r="U46" i="14" s="1"/>
  <c r="Q46" i="14"/>
  <c r="P46" i="14" s="1"/>
  <c r="K46" i="14" l="1"/>
  <c r="I46" i="14" s="1"/>
  <c r="G46" i="14" s="1"/>
  <c r="L46" i="14"/>
  <c r="Q34" i="10" l="1"/>
  <c r="P34" i="10" s="1"/>
  <c r="N34" i="10" l="1"/>
  <c r="K34" i="10" s="1"/>
  <c r="I34" i="10" s="1"/>
  <c r="G34" i="10" s="1"/>
  <c r="Q35" i="10"/>
  <c r="P35" i="10" s="1"/>
  <c r="N35" i="10" s="1"/>
  <c r="L34" i="10" l="1"/>
  <c r="R36" i="10"/>
  <c r="R39" i="10" s="1"/>
  <c r="R40" i="10" s="1"/>
  <c r="N41" i="10" s="1"/>
  <c r="P41" i="10" s="1"/>
  <c r="R44" i="10" s="1"/>
  <c r="R45" i="10" s="1"/>
  <c r="K35" i="10"/>
  <c r="I35" i="10" s="1"/>
  <c r="G35" i="10" s="1"/>
  <c r="L35" i="10"/>
  <c r="R46" i="10" l="1"/>
  <c r="R47" i="10" s="1"/>
  <c r="Q45" i="10"/>
  <c r="P45" i="10" s="1"/>
  <c r="N45" i="10" s="1"/>
  <c r="Q44" i="10"/>
  <c r="P44" i="10" s="1"/>
  <c r="N44" i="10" s="1"/>
  <c r="L44" i="10" s="1"/>
  <c r="Q36" i="10"/>
  <c r="P36" i="10" s="1"/>
  <c r="N36" i="10" s="1"/>
  <c r="L45" i="10" l="1"/>
  <c r="K45" i="10"/>
  <c r="I45" i="10" s="1"/>
  <c r="G45" i="10" s="1"/>
  <c r="R48" i="10"/>
  <c r="R49" i="10" s="1"/>
  <c r="R50" i="10" s="1"/>
  <c r="Q47" i="10"/>
  <c r="P47" i="10" s="1"/>
  <c r="N47" i="10" s="1"/>
  <c r="Q46" i="10"/>
  <c r="P46" i="10" s="1"/>
  <c r="N46" i="10" s="1"/>
  <c r="Q40" i="10"/>
  <c r="P40" i="10" s="1"/>
  <c r="N40" i="10" s="1"/>
  <c r="L36" i="10"/>
  <c r="K36" i="10"/>
  <c r="I36" i="10" s="1"/>
  <c r="G36" i="10" s="1"/>
  <c r="Q48" i="10" l="1"/>
  <c r="P48" i="10" s="1"/>
  <c r="N48" i="10" s="1"/>
  <c r="K47" i="10"/>
  <c r="I47" i="10" s="1"/>
  <c r="G47" i="10" s="1"/>
  <c r="L47" i="10"/>
  <c r="Q49" i="10"/>
  <c r="P49" i="10" s="1"/>
  <c r="N49" i="10" s="1"/>
  <c r="L46" i="10"/>
  <c r="K46" i="10"/>
  <c r="I46" i="10" s="1"/>
  <c r="G46" i="10" s="1"/>
  <c r="L48" i="10"/>
  <c r="K48" i="10"/>
  <c r="I48" i="10" s="1"/>
  <c r="G48" i="10" s="1"/>
  <c r="L40" i="10"/>
  <c r="K40" i="10"/>
  <c r="I40" i="10" s="1"/>
  <c r="G40" i="10" s="1"/>
  <c r="Q50" i="10" l="1"/>
  <c r="P50" i="10" s="1"/>
  <c r="N50" i="10" s="1"/>
  <c r="K49" i="10"/>
  <c r="I49" i="10" s="1"/>
  <c r="G49" i="10" s="1"/>
  <c r="L49" i="10"/>
  <c r="L50" i="10" l="1"/>
  <c r="K50" i="10"/>
  <c r="I50" i="10" s="1"/>
  <c r="G50" i="10" s="1"/>
</calcChain>
</file>

<file path=xl/sharedStrings.xml><?xml version="1.0" encoding="utf-8"?>
<sst xmlns="http://schemas.openxmlformats.org/spreadsheetml/2006/main" count="582" uniqueCount="70">
  <si>
    <t>時間条件設定</t>
  </si>
  <si>
    <t>演奏開始時刻</t>
  </si>
  <si>
    <t>演奏時間</t>
  </si>
  <si>
    <t>課題曲あり</t>
  </si>
  <si>
    <t>課題曲なし</t>
  </si>
  <si>
    <t>休憩</t>
  </si>
  <si>
    <t>出演順</t>
  </si>
  <si>
    <t>課題曲</t>
  </si>
  <si>
    <t>人数</t>
  </si>
  <si>
    <t>チューニング</t>
  </si>
  <si>
    <t>舞台袖</t>
  </si>
  <si>
    <t>～</t>
  </si>
  <si>
    <t>開会式開始時間</t>
    <rPh sb="0" eb="3">
      <t>カイカイシキ</t>
    </rPh>
    <rPh sb="3" eb="5">
      <t>カイシ</t>
    </rPh>
    <rPh sb="5" eb="7">
      <t>ジカン</t>
    </rPh>
    <phoneticPr fontId="2"/>
  </si>
  <si>
    <t>昼食・休憩</t>
    <phoneticPr fontId="2"/>
  </si>
  <si>
    <t>団　　体　　名</t>
    <phoneticPr fontId="2"/>
  </si>
  <si>
    <t>Ａ</t>
    <phoneticPr fontId="2"/>
  </si>
  <si>
    <t>Ｂ</t>
    <phoneticPr fontId="2"/>
  </si>
  <si>
    <t>～</t>
    <phoneticPr fontId="2"/>
  </si>
  <si>
    <t>本番</t>
    <rPh sb="0" eb="2">
      <t>ホンバン</t>
    </rPh>
    <phoneticPr fontId="2"/>
  </si>
  <si>
    <t>備　　　　　　　　考</t>
    <phoneticPr fontId="2"/>
  </si>
  <si>
    <t>支 部</t>
    <phoneticPr fontId="2"/>
  </si>
  <si>
    <t>休　　　憩</t>
    <phoneticPr fontId="2"/>
  </si>
  <si>
    <t>表彰式開始時間</t>
    <rPh sb="0" eb="2">
      <t>ヒョウショウ</t>
    </rPh>
    <rPh sb="2" eb="3">
      <t>シキ</t>
    </rPh>
    <rPh sb="3" eb="5">
      <t>カイシ</t>
    </rPh>
    <rPh sb="5" eb="7">
      <t>ジカン</t>
    </rPh>
    <phoneticPr fontId="2"/>
  </si>
  <si>
    <t>表彰式終了時間</t>
    <rPh sb="0" eb="2">
      <t>ヒョウショウ</t>
    </rPh>
    <rPh sb="2" eb="3">
      <t>シキ</t>
    </rPh>
    <rPh sb="3" eb="5">
      <t>シュウリョウ</t>
    </rPh>
    <rPh sb="5" eb="7">
      <t>ジカン</t>
    </rPh>
    <phoneticPr fontId="2"/>
  </si>
  <si>
    <t>開会式所要時間</t>
    <rPh sb="0" eb="3">
      <t>カイカイシキ</t>
    </rPh>
    <rPh sb="3" eb="5">
      <t>ショヨウ</t>
    </rPh>
    <phoneticPr fontId="2"/>
  </si>
  <si>
    <t>支 部</t>
    <phoneticPr fontId="2"/>
  </si>
  <si>
    <t>打楽器降ろし</t>
    <rPh sb="0" eb="3">
      <t>ダガッキ</t>
    </rPh>
    <rPh sb="3" eb="4">
      <t>オ</t>
    </rPh>
    <phoneticPr fontId="2"/>
  </si>
  <si>
    <t>備　　　　　　　　考</t>
    <phoneticPr fontId="2"/>
  </si>
  <si>
    <t>～</t>
    <phoneticPr fontId="2"/>
  </si>
  <si>
    <t>休　　　憩</t>
    <phoneticPr fontId="2"/>
  </si>
  <si>
    <t>～</t>
    <phoneticPr fontId="2"/>
  </si>
  <si>
    <t>昼食・休憩</t>
    <phoneticPr fontId="2"/>
  </si>
  <si>
    <t>休　　　憩</t>
    <phoneticPr fontId="2"/>
  </si>
  <si>
    <t>管楽器ケース置場</t>
    <rPh sb="0" eb="3">
      <t>カンガッキ</t>
    </rPh>
    <rPh sb="6" eb="8">
      <t>オキバ</t>
    </rPh>
    <phoneticPr fontId="2"/>
  </si>
  <si>
    <t>チューニング</t>
    <phoneticPr fontId="2"/>
  </si>
  <si>
    <t>打楽器仮積み</t>
    <rPh sb="0" eb="3">
      <t>ダガッキ</t>
    </rPh>
    <rPh sb="3" eb="4">
      <t>カリ</t>
    </rPh>
    <rPh sb="4" eb="5">
      <t>ツ</t>
    </rPh>
    <phoneticPr fontId="2"/>
  </si>
  <si>
    <t>Ｃ</t>
    <phoneticPr fontId="2"/>
  </si>
  <si>
    <t>Ａ</t>
    <phoneticPr fontId="2"/>
  </si>
  <si>
    <t>大リハーサル室</t>
    <rPh sb="0" eb="1">
      <t>ダイ</t>
    </rPh>
    <rPh sb="6" eb="7">
      <t>シツ</t>
    </rPh>
    <phoneticPr fontId="2"/>
  </si>
  <si>
    <t>【高等学校Ⅰ部】</t>
    <rPh sb="1" eb="3">
      <t>コウトウ</t>
    </rPh>
    <rPh sb="3" eb="5">
      <t>ガッコウ</t>
    </rPh>
    <rPh sb="6" eb="7">
      <t>ブ</t>
    </rPh>
    <phoneticPr fontId="2"/>
  </si>
  <si>
    <t>【大学の部】</t>
    <rPh sb="1" eb="3">
      <t>ダイガク</t>
    </rPh>
    <phoneticPr fontId="2"/>
  </si>
  <si>
    <t>受付時間</t>
    <rPh sb="0" eb="2">
      <t>ウケツケ</t>
    </rPh>
    <rPh sb="2" eb="4">
      <t>ジカン</t>
    </rPh>
    <phoneticPr fontId="2"/>
  </si>
  <si>
    <t>【中学校Ⅰ部】</t>
    <rPh sb="1" eb="2">
      <t>チュウ</t>
    </rPh>
    <rPh sb="2" eb="4">
      <t>ガッコウ</t>
    </rPh>
    <rPh sb="5" eb="6">
      <t>ブ</t>
    </rPh>
    <phoneticPr fontId="2"/>
  </si>
  <si>
    <t>【職場・一般の部】</t>
    <rPh sb="1" eb="3">
      <t>ショクバ</t>
    </rPh>
    <rPh sb="4" eb="6">
      <t>イッパン</t>
    </rPh>
    <rPh sb="7" eb="8">
      <t>ブ</t>
    </rPh>
    <phoneticPr fontId="2"/>
  </si>
  <si>
    <t>Ａ</t>
  </si>
  <si>
    <t>Ｂ</t>
  </si>
  <si>
    <t>Ｃ</t>
  </si>
  <si>
    <t>Ｃ</t>
    <phoneticPr fontId="2"/>
  </si>
  <si>
    <t>Ｃ</t>
    <phoneticPr fontId="2"/>
  </si>
  <si>
    <t>Ａ</t>
    <phoneticPr fontId="2"/>
  </si>
  <si>
    <t>Ｂ</t>
    <phoneticPr fontId="2"/>
  </si>
  <si>
    <t>音楽小ホール</t>
    <rPh sb="0" eb="3">
      <t>オンガクショウ</t>
    </rPh>
    <phoneticPr fontId="2"/>
  </si>
  <si>
    <t>Ａ</t>
    <phoneticPr fontId="2"/>
  </si>
  <si>
    <t>県南</t>
    <rPh sb="0" eb="2">
      <t>ケンナン</t>
    </rPh>
    <phoneticPr fontId="1"/>
  </si>
  <si>
    <t>いわき</t>
  </si>
  <si>
    <t>県北</t>
    <rPh sb="0" eb="1">
      <t>ケン</t>
    </rPh>
    <rPh sb="1" eb="2">
      <t>キタ</t>
    </rPh>
    <phoneticPr fontId="1"/>
  </si>
  <si>
    <t>相双</t>
    <rPh sb="0" eb="2">
      <t>ソウソウ</t>
    </rPh>
    <phoneticPr fontId="1"/>
  </si>
  <si>
    <t>会津</t>
    <rPh sb="0" eb="2">
      <t>アイヅ</t>
    </rPh>
    <phoneticPr fontId="1"/>
  </si>
  <si>
    <t>小劇場</t>
    <phoneticPr fontId="2"/>
  </si>
  <si>
    <t>中リハーサル室</t>
    <phoneticPr fontId="2"/>
  </si>
  <si>
    <t>稽古場1,2</t>
    <rPh sb="0" eb="2">
      <t>ケイコ</t>
    </rPh>
    <rPh sb="2" eb="3">
      <t>バ</t>
    </rPh>
    <phoneticPr fontId="2"/>
  </si>
  <si>
    <t>小練3,4</t>
    <rPh sb="0" eb="1">
      <t>ショウ</t>
    </rPh>
    <rPh sb="1" eb="2">
      <t>レン</t>
    </rPh>
    <phoneticPr fontId="2"/>
  </si>
  <si>
    <t>稽古場4</t>
    <rPh sb="0" eb="2">
      <t>ケイコ</t>
    </rPh>
    <rPh sb="2" eb="3">
      <t>バ</t>
    </rPh>
    <phoneticPr fontId="2"/>
  </si>
  <si>
    <t>稽古場3</t>
    <rPh sb="0" eb="2">
      <t>ケイコ</t>
    </rPh>
    <rPh sb="2" eb="3">
      <t>バ</t>
    </rPh>
    <phoneticPr fontId="2"/>
  </si>
  <si>
    <t>中練1</t>
    <rPh sb="0" eb="1">
      <t>チュウ</t>
    </rPh>
    <rPh sb="1" eb="2">
      <t>レン</t>
    </rPh>
    <phoneticPr fontId="2"/>
  </si>
  <si>
    <t>中練2</t>
    <rPh sb="0" eb="1">
      <t>チュウ</t>
    </rPh>
    <rPh sb="1" eb="2">
      <t>レン</t>
    </rPh>
    <phoneticPr fontId="2"/>
  </si>
  <si>
    <r>
      <t>第６０回 福島県吹奏楽コンクール　タイムテーブル  　</t>
    </r>
    <r>
      <rPr>
        <sz val="16"/>
        <rFont val="BIZ UDPゴシック"/>
        <family val="3"/>
        <charset val="128"/>
      </rPr>
      <t>第４日（令和４年８月７日）</t>
    </r>
    <rPh sb="27" eb="28">
      <t>ダイ</t>
    </rPh>
    <rPh sb="29" eb="30">
      <t>ニチ</t>
    </rPh>
    <rPh sb="31" eb="33">
      <t>レイワ</t>
    </rPh>
    <rPh sb="34" eb="35">
      <t>ネン</t>
    </rPh>
    <rPh sb="36" eb="37">
      <t>ツキ</t>
    </rPh>
    <rPh sb="38" eb="39">
      <t>ニチ</t>
    </rPh>
    <phoneticPr fontId="2"/>
  </si>
  <si>
    <r>
      <t>第６０回 福島県吹奏楽コンクール　タイムテーブル  　</t>
    </r>
    <r>
      <rPr>
        <sz val="16"/>
        <rFont val="BIZ UDPゴシック"/>
        <family val="3"/>
        <charset val="128"/>
      </rPr>
      <t>第３日（令和４年８月６日）</t>
    </r>
    <rPh sb="27" eb="28">
      <t>ダイ</t>
    </rPh>
    <rPh sb="29" eb="30">
      <t>ニチ</t>
    </rPh>
    <rPh sb="31" eb="33">
      <t>レイワ</t>
    </rPh>
    <rPh sb="34" eb="35">
      <t>ネン</t>
    </rPh>
    <rPh sb="36" eb="37">
      <t>ツキ</t>
    </rPh>
    <rPh sb="38" eb="39">
      <t>ニチ</t>
    </rPh>
    <phoneticPr fontId="2"/>
  </si>
  <si>
    <t>集合場所集合(管楽器)</t>
    <rPh sb="0" eb="4">
      <t>シュウゴウバショ</t>
    </rPh>
    <phoneticPr fontId="2"/>
  </si>
  <si>
    <t>受付からチューニングまでが短時間
大ホール搬入口から打楽器を搬入</t>
    <rPh sb="17" eb="18">
      <t>ダイ</t>
    </rPh>
    <rPh sb="21" eb="23">
      <t>ハンニュウ</t>
    </rPh>
    <rPh sb="23" eb="24">
      <t>グチ</t>
    </rPh>
    <rPh sb="26" eb="29">
      <t>ダガッキ</t>
    </rPh>
    <rPh sb="30" eb="32">
      <t>ハンニュウ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</si>
</sst>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h:mm"/>
  </numFmts>
  <fonts count="11" x14ac:knownFonts="1"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2"/>
      <name val="BIZ UDPゴシック"/>
      <family val="3"/>
      <charset val="128"/>
    </font>
    <font>
      <b/>
      <sz val="12"/>
      <name val="BIZ UDPゴシック"/>
      <family val="3"/>
      <charset val="128"/>
    </font>
    <font>
      <sz val="22"/>
      <name val="BIZ UDPゴシック"/>
      <family val="3"/>
      <charset val="128"/>
    </font>
    <font>
      <sz val="16"/>
      <name val="BIZ UDPゴシック"/>
      <family val="3"/>
      <charset val="128"/>
    </font>
    <font>
      <sz val="10"/>
      <name val="BIZ UDPゴシック"/>
      <family val="3"/>
      <charset val="128"/>
    </font>
    <font>
      <sz val="9"/>
      <name val="BIZ UDPゴシック"/>
      <family val="3"/>
      <charset val="128"/>
    </font>
    <font>
      <sz val="11"/>
      <name val="BIZ UDPゴシック"/>
      <family val="3"/>
      <charset val="128"/>
    </font>
    <font>
      <b/>
      <sz val="1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/>
      <top style="medium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 style="thin">
        <color indexed="8"/>
      </right>
      <top style="medium">
        <color indexed="8"/>
      </top>
      <bottom style="double">
        <color indexed="8"/>
      </bottom>
      <diagonal/>
    </border>
    <border>
      <left/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hair">
        <color indexed="8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medium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8"/>
      </right>
      <top style="double">
        <color indexed="8"/>
      </top>
      <bottom style="thin">
        <color theme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8"/>
      </left>
      <right/>
      <top style="medium">
        <color indexed="64"/>
      </top>
      <bottom style="double">
        <color indexed="8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/>
      <right style="thin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double">
        <color indexed="8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8"/>
      </bottom>
      <diagonal/>
    </border>
    <border>
      <left/>
      <right style="medium">
        <color indexed="64"/>
      </right>
      <top style="double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medium">
        <color indexed="8"/>
      </right>
      <top style="double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13">
    <xf numFmtId="0" fontId="0" fillId="0" borderId="0" xfId="0"/>
    <xf numFmtId="176" fontId="3" fillId="2" borderId="20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176" fontId="3" fillId="2" borderId="21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 vertical="center"/>
    </xf>
    <xf numFmtId="176" fontId="3" fillId="2" borderId="13" xfId="0" applyNumberFormat="1" applyFont="1" applyFill="1" applyBorder="1" applyAlignment="1" applyProtection="1">
      <alignment horizontal="center" vertical="center"/>
    </xf>
    <xf numFmtId="176" fontId="3" fillId="0" borderId="23" xfId="0" applyNumberFormat="1" applyFont="1" applyFill="1" applyBorder="1" applyAlignment="1" applyProtection="1">
      <alignment vertical="center"/>
    </xf>
    <xf numFmtId="176" fontId="3" fillId="0" borderId="61" xfId="0" applyNumberFormat="1" applyFont="1" applyBorder="1" applyAlignment="1" applyProtection="1">
      <alignment horizontal="center" vertical="center"/>
    </xf>
    <xf numFmtId="176" fontId="3" fillId="0" borderId="0" xfId="0" applyNumberFormat="1" applyFont="1" applyBorder="1" applyAlignment="1" applyProtection="1">
      <alignment vertical="center"/>
    </xf>
    <xf numFmtId="176" fontId="3" fillId="0" borderId="59" xfId="0" applyNumberFormat="1" applyFont="1" applyBorder="1" applyAlignment="1" applyProtection="1">
      <alignment horizontal="center" vertical="center"/>
    </xf>
    <xf numFmtId="176" fontId="3" fillId="0" borderId="13" xfId="0" applyNumberFormat="1" applyFont="1" applyBorder="1" applyAlignment="1" applyProtection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3" fillId="2" borderId="7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 applyProtection="1">
      <alignment vertical="center"/>
    </xf>
    <xf numFmtId="176" fontId="3" fillId="0" borderId="3" xfId="0" applyNumberFormat="1" applyFont="1" applyBorder="1" applyAlignment="1" applyProtection="1">
      <alignment vertical="center"/>
    </xf>
    <xf numFmtId="176" fontId="3" fillId="0" borderId="60" xfId="0" applyNumberFormat="1" applyFont="1" applyBorder="1" applyAlignment="1" applyProtection="1">
      <alignment horizontal="center" vertical="center"/>
    </xf>
    <xf numFmtId="176" fontId="3" fillId="0" borderId="3" xfId="0" applyNumberFormat="1" applyFont="1" applyBorder="1" applyAlignment="1" applyProtection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2" borderId="16" xfId="0" applyNumberFormat="1" applyFont="1" applyFill="1" applyBorder="1" applyAlignment="1">
      <alignment horizontal="center" vertical="center"/>
    </xf>
    <xf numFmtId="176" fontId="3" fillId="0" borderId="16" xfId="0" applyNumberFormat="1" applyFont="1" applyBorder="1" applyAlignment="1" applyProtection="1">
      <alignment horizontal="center" vertical="center"/>
    </xf>
    <xf numFmtId="176" fontId="3" fillId="0" borderId="24" xfId="0" applyNumberFormat="1" applyFont="1" applyBorder="1" applyAlignment="1" applyProtection="1">
      <alignment horizontal="center" vertical="center"/>
    </xf>
    <xf numFmtId="176" fontId="3" fillId="0" borderId="20" xfId="0" applyNumberFormat="1" applyFont="1" applyBorder="1" applyAlignment="1" applyProtection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 applyProtection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 applyProtection="1">
      <alignment horizontal="center" vertical="center"/>
    </xf>
    <xf numFmtId="176" fontId="4" fillId="0" borderId="5" xfId="0" applyNumberFormat="1" applyFont="1" applyBorder="1" applyAlignment="1" applyProtection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6" fontId="3" fillId="0" borderId="21" xfId="0" applyNumberFormat="1" applyFont="1" applyFill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52" xfId="0" applyNumberFormat="1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/>
    </xf>
    <xf numFmtId="176" fontId="3" fillId="0" borderId="61" xfId="0" applyNumberFormat="1" applyFont="1" applyFill="1" applyBorder="1" applyAlignment="1" applyProtection="1">
      <alignment horizontal="center" vertical="center"/>
    </xf>
    <xf numFmtId="176" fontId="3" fillId="2" borderId="23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67" xfId="0" applyNumberFormat="1" applyFont="1" applyBorder="1" applyAlignment="1">
      <alignment horizontal="center" vertical="center"/>
    </xf>
    <xf numFmtId="176" fontId="3" fillId="0" borderId="48" xfId="0" applyNumberFormat="1" applyFont="1" applyFill="1" applyBorder="1" applyAlignment="1">
      <alignment horizontal="center" vertical="center"/>
    </xf>
    <xf numFmtId="176" fontId="3" fillId="0" borderId="54" xfId="0" applyNumberFormat="1" applyFont="1" applyBorder="1" applyAlignment="1">
      <alignment horizontal="center" vertical="center"/>
    </xf>
    <xf numFmtId="176" fontId="3" fillId="0" borderId="57" xfId="0" applyNumberFormat="1" applyFont="1" applyBorder="1" applyAlignment="1" applyProtection="1">
      <alignment horizontal="center" vertical="center"/>
    </xf>
    <xf numFmtId="176" fontId="3" fillId="0" borderId="47" xfId="0" applyNumberFormat="1" applyFont="1" applyFill="1" applyBorder="1" applyAlignment="1" applyProtection="1">
      <alignment vertical="center"/>
    </xf>
    <xf numFmtId="176" fontId="3" fillId="0" borderId="53" xfId="0" applyNumberFormat="1" applyFont="1" applyFill="1" applyBorder="1" applyAlignment="1" applyProtection="1">
      <alignment horizontal="center" vertical="center"/>
    </xf>
    <xf numFmtId="176" fontId="3" fillId="0" borderId="54" xfId="0" applyNumberFormat="1" applyFont="1" applyBorder="1" applyAlignment="1" applyProtection="1">
      <alignment horizontal="center" vertical="center"/>
    </xf>
    <xf numFmtId="176" fontId="3" fillId="0" borderId="47" xfId="0" applyNumberFormat="1" applyFont="1" applyBorder="1" applyAlignment="1" applyProtection="1">
      <alignment horizontal="center" vertical="center"/>
    </xf>
    <xf numFmtId="176" fontId="3" fillId="0" borderId="48" xfId="0" applyNumberFormat="1" applyFont="1" applyBorder="1" applyAlignment="1">
      <alignment horizontal="center" vertical="center"/>
    </xf>
    <xf numFmtId="176" fontId="3" fillId="0" borderId="56" xfId="0" applyNumberFormat="1" applyFont="1" applyFill="1" applyBorder="1" applyAlignment="1" applyProtection="1">
      <alignment horizontal="center" vertical="center"/>
    </xf>
    <xf numFmtId="176" fontId="3" fillId="0" borderId="62" xfId="0" applyNumberFormat="1" applyFont="1" applyBorder="1" applyAlignment="1" applyProtection="1">
      <alignment horizontal="center" vertical="center"/>
    </xf>
    <xf numFmtId="176" fontId="3" fillId="0" borderId="63" xfId="0" applyNumberFormat="1" applyFont="1" applyBorder="1" applyAlignment="1" applyProtection="1">
      <alignment horizontal="center" vertical="center"/>
    </xf>
    <xf numFmtId="176" fontId="3" fillId="0" borderId="0" xfId="0" applyNumberFormat="1" applyFont="1" applyFill="1" applyBorder="1" applyAlignment="1" applyProtection="1">
      <alignment horizontal="center" vertical="center"/>
    </xf>
    <xf numFmtId="176" fontId="3" fillId="2" borderId="55" xfId="0" applyNumberFormat="1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176" fontId="3" fillId="0" borderId="64" xfId="0" applyNumberFormat="1" applyFont="1" applyBorder="1" applyAlignment="1">
      <alignment horizontal="center" vertical="center"/>
    </xf>
    <xf numFmtId="176" fontId="3" fillId="0" borderId="68" xfId="0" applyNumberFormat="1" applyFont="1" applyBorder="1" applyAlignment="1" applyProtection="1">
      <alignment horizontal="center" vertical="center"/>
    </xf>
    <xf numFmtId="176" fontId="3" fillId="0" borderId="46" xfId="0" applyNumberFormat="1" applyFont="1" applyBorder="1" applyAlignment="1" applyProtection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176" fontId="3" fillId="0" borderId="100" xfId="0" applyNumberFormat="1" applyFont="1" applyBorder="1" applyAlignment="1" applyProtection="1">
      <alignment horizontal="center" vertical="center"/>
    </xf>
    <xf numFmtId="176" fontId="3" fillId="0" borderId="52" xfId="0" applyNumberFormat="1" applyFont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176" fontId="3" fillId="0" borderId="53" xfId="0" applyNumberFormat="1" applyFont="1" applyFill="1" applyBorder="1" applyAlignment="1">
      <alignment horizontal="center" vertical="center"/>
    </xf>
    <xf numFmtId="176" fontId="3" fillId="0" borderId="55" xfId="0" applyNumberFormat="1" applyFont="1" applyFill="1" applyBorder="1" applyAlignment="1" applyProtection="1">
      <alignment vertical="center"/>
    </xf>
    <xf numFmtId="176" fontId="3" fillId="0" borderId="53" xfId="0" applyNumberFormat="1" applyFont="1" applyBorder="1" applyAlignment="1" applyProtection="1">
      <alignment horizontal="center" vertical="center"/>
    </xf>
    <xf numFmtId="176" fontId="3" fillId="0" borderId="53" xfId="0" applyNumberFormat="1" applyFont="1" applyFill="1" applyBorder="1" applyAlignment="1" applyProtection="1">
      <alignment vertical="center"/>
    </xf>
    <xf numFmtId="176" fontId="3" fillId="0" borderId="101" xfId="0" applyNumberFormat="1" applyFont="1" applyBorder="1" applyAlignment="1" applyProtection="1">
      <alignment horizontal="center" vertical="center"/>
    </xf>
    <xf numFmtId="176" fontId="3" fillId="0" borderId="99" xfId="0" applyNumberFormat="1" applyFont="1" applyBorder="1" applyAlignment="1" applyProtection="1">
      <alignment horizontal="center" vertical="center"/>
    </xf>
    <xf numFmtId="176" fontId="3" fillId="0" borderId="53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center" vertical="center"/>
    </xf>
    <xf numFmtId="0" fontId="3" fillId="0" borderId="47" xfId="0" applyFont="1" applyBorder="1" applyAlignment="1">
      <alignment horizontal="center" vertical="center"/>
    </xf>
    <xf numFmtId="176" fontId="3" fillId="2" borderId="48" xfId="0" applyNumberFormat="1" applyFont="1" applyFill="1" applyBorder="1" applyAlignment="1">
      <alignment horizontal="center" vertical="center"/>
    </xf>
    <xf numFmtId="176" fontId="3" fillId="2" borderId="46" xfId="0" applyNumberFormat="1" applyFont="1" applyFill="1" applyBorder="1" applyAlignment="1">
      <alignment horizontal="center" vertical="center"/>
    </xf>
    <xf numFmtId="176" fontId="3" fillId="2" borderId="57" xfId="0" applyNumberFormat="1" applyFont="1" applyFill="1" applyBorder="1" applyAlignment="1" applyProtection="1">
      <alignment horizontal="center" vertical="center"/>
    </xf>
    <xf numFmtId="176" fontId="3" fillId="0" borderId="48" xfId="0" applyNumberFormat="1" applyFont="1" applyBorder="1" applyAlignment="1" applyProtection="1">
      <alignment horizontal="center" vertical="center"/>
    </xf>
    <xf numFmtId="176" fontId="3" fillId="0" borderId="43" xfId="0" applyNumberFormat="1" applyFont="1" applyBorder="1" applyAlignment="1" applyProtection="1">
      <alignment horizontal="center" vertical="center"/>
    </xf>
    <xf numFmtId="176" fontId="3" fillId="0" borderId="23" xfId="0" applyNumberFormat="1" applyFont="1" applyBorder="1" applyAlignment="1" applyProtection="1">
      <alignment horizontal="center" vertical="center"/>
    </xf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176" fontId="3" fillId="0" borderId="5" xfId="0" applyNumberFormat="1" applyFont="1" applyBorder="1" applyProtection="1"/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176" fontId="3" fillId="0" borderId="5" xfId="0" applyNumberFormat="1" applyFont="1" applyBorder="1" applyAlignment="1" applyProtection="1">
      <alignment horizontal="center"/>
    </xf>
    <xf numFmtId="176" fontId="3" fillId="0" borderId="0" xfId="0" applyNumberFormat="1" applyFont="1" applyBorder="1" applyAlignment="1" applyProtection="1">
      <alignment horizontal="center"/>
    </xf>
    <xf numFmtId="176" fontId="3" fillId="0" borderId="0" xfId="0" applyNumberFormat="1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/>
    </xf>
    <xf numFmtId="20" fontId="3" fillId="0" borderId="0" xfId="0" applyNumberFormat="1" applyFont="1" applyBorder="1"/>
    <xf numFmtId="0" fontId="3" fillId="0" borderId="6" xfId="0" applyFont="1" applyBorder="1"/>
    <xf numFmtId="0" fontId="3" fillId="0" borderId="8" xfId="0" applyFont="1" applyBorder="1" applyAlignment="1">
      <alignment horizontal="center"/>
    </xf>
    <xf numFmtId="20" fontId="3" fillId="0" borderId="8" xfId="0" applyNumberFormat="1" applyFont="1" applyBorder="1" applyAlignment="1">
      <alignment horizontal="center"/>
    </xf>
    <xf numFmtId="20" fontId="3" fillId="0" borderId="0" xfId="0" applyNumberFormat="1" applyFont="1" applyBorder="1" applyAlignment="1">
      <alignment horizontal="center"/>
    </xf>
    <xf numFmtId="0" fontId="3" fillId="3" borderId="0" xfId="0" applyFont="1" applyFill="1"/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 shrinkToFit="1"/>
    </xf>
    <xf numFmtId="0" fontId="7" fillId="0" borderId="0" xfId="0" applyFont="1"/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9" fillId="0" borderId="21" xfId="0" applyNumberFormat="1" applyFont="1" applyBorder="1" applyAlignment="1" applyProtection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9" fillId="0" borderId="7" xfId="0" applyNumberFormat="1" applyFont="1" applyBorder="1" applyAlignment="1" applyProtection="1">
      <alignment horizontal="center" vertical="center" shrinkToFit="1"/>
    </xf>
    <xf numFmtId="0" fontId="3" fillId="0" borderId="0" xfId="0" applyFont="1" applyFill="1"/>
    <xf numFmtId="0" fontId="3" fillId="0" borderId="0" xfId="0" applyFont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 applyProtection="1">
      <alignment vertical="center"/>
    </xf>
    <xf numFmtId="176" fontId="3" fillId="0" borderId="18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/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6" fontId="9" fillId="0" borderId="3" xfId="0" applyNumberFormat="1" applyFont="1" applyBorder="1" applyAlignment="1" applyProtection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176" fontId="9" fillId="0" borderId="65" xfId="0" applyNumberFormat="1" applyFont="1" applyBorder="1" applyAlignment="1" applyProtection="1">
      <alignment horizontal="center" vertical="center" shrinkToFit="1"/>
    </xf>
    <xf numFmtId="0" fontId="7" fillId="0" borderId="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44" xfId="0" applyFont="1" applyFill="1" applyBorder="1" applyAlignment="1">
      <alignment vertical="center"/>
    </xf>
    <xf numFmtId="0" fontId="3" fillId="0" borderId="44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3" fillId="0" borderId="44" xfId="0" applyNumberFormat="1" applyFont="1" applyFill="1" applyBorder="1" applyAlignment="1" applyProtection="1">
      <alignment horizontal="center" vertical="center"/>
    </xf>
    <xf numFmtId="176" fontId="3" fillId="0" borderId="9" xfId="0" applyNumberFormat="1" applyFont="1" applyFill="1" applyBorder="1" applyAlignment="1" applyProtection="1">
      <alignment vertical="center"/>
    </xf>
    <xf numFmtId="176" fontId="3" fillId="0" borderId="44" xfId="0" applyNumberFormat="1" applyFont="1" applyFill="1" applyBorder="1" applyAlignment="1" applyProtection="1">
      <alignment vertical="center"/>
    </xf>
    <xf numFmtId="0" fontId="3" fillId="0" borderId="13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 applyProtection="1">
      <alignment vertical="center"/>
    </xf>
    <xf numFmtId="176" fontId="3" fillId="0" borderId="17" xfId="0" applyNumberFormat="1" applyFont="1" applyFill="1" applyBorder="1" applyAlignment="1" applyProtection="1">
      <alignment horizontal="center" vertical="center"/>
    </xf>
    <xf numFmtId="176" fontId="3" fillId="0" borderId="45" xfId="0" applyNumberFormat="1" applyFont="1" applyFill="1" applyBorder="1" applyAlignment="1" applyProtection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 shrinkToFit="1"/>
    </xf>
    <xf numFmtId="0" fontId="7" fillId="0" borderId="72" xfId="0" applyFont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 wrapText="1" shrinkToFit="1"/>
    </xf>
    <xf numFmtId="0" fontId="3" fillId="0" borderId="88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vertical="center"/>
    </xf>
    <xf numFmtId="0" fontId="7" fillId="0" borderId="93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176" fontId="9" fillId="0" borderId="43" xfId="0" applyNumberFormat="1" applyFont="1" applyBorder="1" applyAlignment="1" applyProtection="1">
      <alignment horizontal="center" vertical="center" shrinkToFit="1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 applyProtection="1">
      <alignment horizontal="left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 shrinkToFit="1"/>
    </xf>
    <xf numFmtId="0" fontId="9" fillId="0" borderId="56" xfId="0" applyFont="1" applyFill="1" applyBorder="1" applyAlignment="1">
      <alignment horizontal="center" vertical="center" wrapText="1" shrinkToFit="1"/>
    </xf>
    <xf numFmtId="0" fontId="3" fillId="0" borderId="98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0" fontId="7" fillId="0" borderId="57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176" fontId="9" fillId="0" borderId="53" xfId="0" applyNumberFormat="1" applyFont="1" applyBorder="1" applyAlignment="1" applyProtection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 wrapText="1" shrinkToFit="1"/>
    </xf>
    <xf numFmtId="0" fontId="3" fillId="0" borderId="88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8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97" xfId="0" applyFont="1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176" fontId="9" fillId="0" borderId="48" xfId="0" applyNumberFormat="1" applyFont="1" applyBorder="1" applyAlignment="1" applyProtection="1">
      <alignment horizontal="center" vertical="center" shrinkToFit="1"/>
    </xf>
    <xf numFmtId="176" fontId="3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 applyProtection="1"/>
    <xf numFmtId="0" fontId="3" fillId="0" borderId="0" xfId="0" applyFont="1" applyFill="1" applyAlignment="1"/>
    <xf numFmtId="176" fontId="3" fillId="0" borderId="0" xfId="0" applyNumberFormat="1" applyFont="1" applyFill="1" applyBorder="1" applyAlignment="1" applyProtection="1">
      <alignment horizontal="left"/>
    </xf>
    <xf numFmtId="0" fontId="3" fillId="0" borderId="0" xfId="0" applyFont="1" applyFill="1" applyAlignment="1">
      <alignment horizontal="center"/>
    </xf>
    <xf numFmtId="176" fontId="3" fillId="0" borderId="0" xfId="0" applyNumberFormat="1" applyFont="1" applyFill="1" applyProtection="1"/>
    <xf numFmtId="176" fontId="3" fillId="0" borderId="0" xfId="0" applyNumberFormat="1" applyFont="1" applyFill="1" applyAlignment="1" applyProtection="1">
      <alignment horizontal="center"/>
    </xf>
    <xf numFmtId="176" fontId="3" fillId="0" borderId="0" xfId="0" applyNumberFormat="1" applyFont="1" applyProtection="1"/>
    <xf numFmtId="176" fontId="3" fillId="0" borderId="0" xfId="0" applyNumberFormat="1" applyFont="1" applyAlignment="1" applyProtection="1">
      <alignment horizontal="center"/>
    </xf>
    <xf numFmtId="0" fontId="10" fillId="0" borderId="27" xfId="0" applyFont="1" applyBorder="1" applyAlignment="1">
      <alignment horizontal="center" vertical="center"/>
    </xf>
    <xf numFmtId="176" fontId="4" fillId="0" borderId="18" xfId="0" applyNumberFormat="1" applyFont="1" applyFill="1" applyBorder="1" applyAlignment="1" applyProtection="1">
      <alignment horizontal="center" vertical="center"/>
    </xf>
    <xf numFmtId="176" fontId="4" fillId="0" borderId="13" xfId="0" applyNumberFormat="1" applyFont="1" applyFill="1" applyBorder="1" applyAlignment="1" applyProtection="1">
      <alignment horizontal="center" vertical="center"/>
    </xf>
    <xf numFmtId="176" fontId="4" fillId="0" borderId="5" xfId="0" applyNumberFormat="1" applyFont="1" applyFill="1" applyBorder="1" applyAlignment="1" applyProtection="1">
      <alignment horizontal="center" vertical="center"/>
    </xf>
    <xf numFmtId="176" fontId="4" fillId="0" borderId="43" xfId="0" applyNumberFormat="1" applyFont="1" applyFill="1" applyBorder="1" applyAlignment="1" applyProtection="1">
      <alignment horizontal="center" vertical="center"/>
    </xf>
    <xf numFmtId="176" fontId="4" fillId="0" borderId="9" xfId="0" applyNumberFormat="1" applyFont="1" applyFill="1" applyBorder="1" applyAlignment="1" applyProtection="1">
      <alignment vertical="center"/>
    </xf>
    <xf numFmtId="176" fontId="4" fillId="0" borderId="17" xfId="0" applyNumberFormat="1" applyFont="1" applyFill="1" applyBorder="1" applyAlignment="1" applyProtection="1">
      <alignment horizontal="center" vertical="center"/>
    </xf>
    <xf numFmtId="0" fontId="10" fillId="0" borderId="71" xfId="0" applyFont="1" applyBorder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vertical="center"/>
    </xf>
    <xf numFmtId="176" fontId="4" fillId="0" borderId="43" xfId="0" applyNumberFormat="1" applyFont="1" applyBorder="1" applyAlignment="1" applyProtection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3" fillId="0" borderId="82" xfId="0" applyFont="1" applyBorder="1" applyAlignment="1">
      <alignment vertical="center"/>
    </xf>
    <xf numFmtId="176" fontId="3" fillId="0" borderId="16" xfId="0" applyNumberFormat="1" applyFont="1" applyBorder="1" applyAlignment="1" applyProtection="1">
      <alignment vertical="center"/>
    </xf>
    <xf numFmtId="176" fontId="3" fillId="0" borderId="52" xfId="0" applyNumberFormat="1" applyFont="1" applyFill="1" applyBorder="1" applyAlignment="1" applyProtection="1">
      <alignment vertical="center"/>
    </xf>
    <xf numFmtId="176" fontId="3" fillId="0" borderId="61" xfId="0" applyNumberFormat="1" applyFont="1" applyFill="1" applyBorder="1" applyAlignment="1" applyProtection="1">
      <alignment vertical="center"/>
    </xf>
    <xf numFmtId="176" fontId="3" fillId="0" borderId="6" xfId="0" applyNumberFormat="1" applyFont="1" applyFill="1" applyBorder="1" applyAlignment="1" applyProtection="1">
      <alignment horizontal="center" vertical="center"/>
    </xf>
    <xf numFmtId="176" fontId="3" fillId="0" borderId="7" xfId="0" applyNumberFormat="1" applyFont="1" applyFill="1" applyBorder="1" applyAlignment="1" applyProtection="1">
      <alignment horizontal="center" vertical="center"/>
    </xf>
    <xf numFmtId="176" fontId="3" fillId="0" borderId="25" xfId="0" applyNumberFormat="1" applyFont="1" applyFill="1" applyBorder="1" applyAlignment="1" applyProtection="1">
      <alignment horizontal="center" vertical="center"/>
    </xf>
    <xf numFmtId="176" fontId="3" fillId="0" borderId="55" xfId="0" applyNumberFormat="1" applyFont="1" applyBorder="1" applyAlignment="1" applyProtection="1">
      <alignment horizontal="center" vertical="center"/>
    </xf>
    <xf numFmtId="176" fontId="3" fillId="0" borderId="56" xfId="0" applyNumberFormat="1" applyFont="1" applyFill="1" applyBorder="1" applyAlignment="1" applyProtection="1">
      <alignment vertical="center"/>
    </xf>
    <xf numFmtId="0" fontId="8" fillId="0" borderId="42" xfId="0" applyFont="1" applyFill="1" applyBorder="1" applyAlignment="1">
      <alignment horizontal="center" vertical="center" wrapText="1" shrinkToFit="1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vertical="center"/>
    </xf>
    <xf numFmtId="0" fontId="7" fillId="0" borderId="3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176" fontId="9" fillId="0" borderId="66" xfId="0" applyNumberFormat="1" applyFont="1" applyBorder="1" applyAlignment="1" applyProtection="1">
      <alignment horizontal="center" vertical="center" shrinkToFit="1"/>
    </xf>
    <xf numFmtId="0" fontId="3" fillId="0" borderId="45" xfId="0" applyFont="1" applyFill="1" applyBorder="1" applyAlignment="1">
      <alignment horizontal="left" vertical="center"/>
    </xf>
    <xf numFmtId="176" fontId="3" fillId="0" borderId="45" xfId="0" applyNumberFormat="1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45" xfId="0" applyNumberFormat="1" applyFont="1" applyFill="1" applyBorder="1" applyAlignment="1" applyProtection="1">
      <alignment vertical="center"/>
    </xf>
    <xf numFmtId="176" fontId="3" fillId="0" borderId="45" xfId="0" applyNumberFormat="1" applyFont="1" applyBorder="1" applyAlignment="1" applyProtection="1">
      <alignment horizontal="center" vertical="center"/>
    </xf>
    <xf numFmtId="0" fontId="7" fillId="0" borderId="27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76" fontId="8" fillId="0" borderId="6" xfId="0" applyNumberFormat="1" applyFont="1" applyBorder="1" applyAlignment="1" applyProtection="1">
      <alignment horizontal="center" vertical="center"/>
    </xf>
    <xf numFmtId="176" fontId="8" fillId="0" borderId="7" xfId="0" applyNumberFormat="1" applyFont="1" applyBorder="1" applyAlignment="1" applyProtection="1">
      <alignment horizontal="center" vertical="center"/>
    </xf>
    <xf numFmtId="176" fontId="8" fillId="0" borderId="25" xfId="0" applyNumberFormat="1" applyFont="1" applyBorder="1" applyAlignment="1" applyProtection="1">
      <alignment horizontal="center" vertical="center"/>
    </xf>
    <xf numFmtId="176" fontId="3" fillId="0" borderId="11" xfId="0" applyNumberFormat="1" applyFont="1" applyBorder="1" applyAlignment="1" applyProtection="1">
      <alignment horizontal="center" vertical="center"/>
    </xf>
    <xf numFmtId="176" fontId="3" fillId="0" borderId="16" xfId="0" applyNumberFormat="1" applyFont="1" applyBorder="1" applyAlignment="1" applyProtection="1">
      <alignment horizontal="center" vertical="center"/>
    </xf>
    <xf numFmtId="176" fontId="3" fillId="0" borderId="33" xfId="0" applyNumberFormat="1" applyFont="1" applyBorder="1" applyAlignment="1" applyProtection="1">
      <alignment horizontal="center" vertical="center"/>
    </xf>
    <xf numFmtId="176" fontId="3" fillId="0" borderId="49" xfId="0" applyNumberFormat="1" applyFont="1" applyBorder="1" applyAlignment="1" applyProtection="1">
      <alignment horizontal="center" vertical="center"/>
    </xf>
    <xf numFmtId="176" fontId="3" fillId="0" borderId="50" xfId="0" applyNumberFormat="1" applyFont="1" applyBorder="1" applyAlignment="1" applyProtection="1">
      <alignment horizontal="center" vertical="center"/>
    </xf>
    <xf numFmtId="176" fontId="3" fillId="0" borderId="51" xfId="0" applyNumberFormat="1" applyFont="1" applyBorder="1" applyAlignment="1" applyProtection="1">
      <alignment horizontal="center" vertical="center"/>
    </xf>
    <xf numFmtId="176" fontId="3" fillId="0" borderId="6" xfId="0" applyNumberFormat="1" applyFont="1" applyFill="1" applyBorder="1" applyAlignment="1" applyProtection="1">
      <alignment horizontal="center" vertical="center"/>
    </xf>
    <xf numFmtId="176" fontId="3" fillId="0" borderId="7" xfId="0" applyNumberFormat="1" applyFont="1" applyFill="1" applyBorder="1" applyAlignment="1" applyProtection="1">
      <alignment horizontal="center" vertical="center"/>
    </xf>
    <xf numFmtId="176" fontId="3" fillId="0" borderId="25" xfId="0" applyNumberFormat="1" applyFont="1" applyFill="1" applyBorder="1" applyAlignment="1" applyProtection="1">
      <alignment horizontal="center" vertical="center"/>
    </xf>
    <xf numFmtId="176" fontId="3" fillId="0" borderId="58" xfId="0" applyNumberFormat="1" applyFont="1" applyBorder="1" applyAlignment="1" applyProtection="1">
      <alignment horizontal="center" vertical="center"/>
    </xf>
    <xf numFmtId="176" fontId="3" fillId="0" borderId="6" xfId="0" applyNumberFormat="1" applyFont="1" applyBorder="1" applyAlignment="1" applyProtection="1">
      <alignment horizontal="center" vertical="center"/>
    </xf>
    <xf numFmtId="176" fontId="3" fillId="0" borderId="7" xfId="0" applyNumberFormat="1" applyFont="1" applyBorder="1" applyAlignment="1" applyProtection="1">
      <alignment horizontal="center" vertical="center"/>
    </xf>
    <xf numFmtId="176" fontId="3" fillId="0" borderId="25" xfId="0" applyNumberFormat="1" applyFont="1" applyBorder="1" applyAlignment="1" applyProtection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176" fontId="8" fillId="0" borderId="49" xfId="0" applyNumberFormat="1" applyFont="1" applyBorder="1" applyAlignment="1" applyProtection="1">
      <alignment horizontal="center" vertical="center"/>
    </xf>
    <xf numFmtId="176" fontId="8" fillId="0" borderId="50" xfId="0" applyNumberFormat="1" applyFont="1" applyBorder="1" applyAlignment="1" applyProtection="1">
      <alignment horizontal="center" vertical="center"/>
    </xf>
    <xf numFmtId="176" fontId="3" fillId="0" borderId="47" xfId="0" applyNumberFormat="1" applyFont="1" applyBorder="1" applyAlignment="1" applyProtection="1">
      <alignment horizontal="center" vertical="center"/>
    </xf>
    <xf numFmtId="176" fontId="3" fillId="0" borderId="48" xfId="0" applyNumberFormat="1" applyFont="1" applyBorder="1" applyAlignment="1" applyProtection="1">
      <alignment horizontal="center" vertical="center"/>
    </xf>
    <xf numFmtId="176" fontId="3" fillId="0" borderId="94" xfId="0" applyNumberFormat="1" applyFont="1" applyBorder="1" applyAlignment="1" applyProtection="1">
      <alignment horizontal="center" vertical="center"/>
    </xf>
    <xf numFmtId="176" fontId="3" fillId="0" borderId="20" xfId="0" applyNumberFormat="1" applyFont="1" applyBorder="1" applyAlignment="1" applyProtection="1">
      <alignment horizontal="center" vertical="center"/>
    </xf>
    <xf numFmtId="176" fontId="3" fillId="0" borderId="21" xfId="0" applyNumberFormat="1" applyFont="1" applyBorder="1" applyAlignment="1" applyProtection="1">
      <alignment horizontal="center" vertical="center"/>
    </xf>
    <xf numFmtId="176" fontId="3" fillId="0" borderId="89" xfId="0" applyNumberFormat="1" applyFont="1" applyBorder="1" applyAlignment="1" applyProtection="1">
      <alignment horizontal="center" vertical="center"/>
    </xf>
    <xf numFmtId="176" fontId="3" fillId="0" borderId="91" xfId="0" applyNumberFormat="1" applyFont="1" applyFill="1" applyBorder="1" applyAlignment="1" applyProtection="1">
      <alignment horizontal="center" vertical="center"/>
    </xf>
    <xf numFmtId="0" fontId="7" fillId="0" borderId="95" xfId="0" applyFont="1" applyBorder="1" applyAlignment="1">
      <alignment horizontal="center" vertical="center"/>
    </xf>
    <xf numFmtId="176" fontId="3" fillId="0" borderId="55" xfId="0" applyNumberFormat="1" applyFont="1" applyBorder="1" applyAlignment="1" applyProtection="1">
      <alignment horizontal="center" vertical="center"/>
    </xf>
    <xf numFmtId="176" fontId="3" fillId="0" borderId="53" xfId="0" applyNumberFormat="1" applyFont="1" applyBorder="1" applyAlignment="1" applyProtection="1">
      <alignment horizontal="center" vertical="center"/>
    </xf>
    <xf numFmtId="176" fontId="3" fillId="0" borderId="80" xfId="0" applyNumberFormat="1" applyFont="1" applyBorder="1" applyAlignment="1" applyProtection="1">
      <alignment horizontal="center" vertical="center"/>
    </xf>
    <xf numFmtId="176" fontId="8" fillId="0" borderId="91" xfId="0" applyNumberFormat="1" applyFont="1" applyBorder="1" applyAlignment="1" applyProtection="1">
      <alignment horizontal="center" vertical="center"/>
    </xf>
    <xf numFmtId="176" fontId="8" fillId="0" borderId="96" xfId="0" applyNumberFormat="1" applyFont="1" applyBorder="1" applyAlignment="1" applyProtection="1">
      <alignment horizontal="center" vertical="center"/>
    </xf>
    <xf numFmtId="176" fontId="7" fillId="0" borderId="102" xfId="0" applyNumberFormat="1" applyFont="1" applyBorder="1" applyAlignment="1" applyProtection="1">
      <alignment horizontal="center" vertical="center" wrapText="1" shrinkToFit="1"/>
    </xf>
    <xf numFmtId="176" fontId="7" fillId="0" borderId="103" xfId="0" applyNumberFormat="1" applyFont="1" applyBorder="1" applyAlignment="1" applyProtection="1">
      <alignment horizontal="center" vertical="center" wrapText="1" shrinkToFit="1"/>
    </xf>
    <xf numFmtId="176" fontId="7" fillId="0" borderId="104" xfId="0" applyNumberFormat="1" applyFont="1" applyBorder="1" applyAlignment="1" applyProtection="1">
      <alignment horizontal="center" vertical="center" wrapText="1" shrinkToFit="1"/>
    </xf>
    <xf numFmtId="176" fontId="7" fillId="0" borderId="23" xfId="0" applyNumberFormat="1" applyFont="1" applyBorder="1" applyAlignment="1" applyProtection="1">
      <alignment horizontal="center" vertical="center" wrapText="1" shrinkToFit="1"/>
    </xf>
    <xf numFmtId="176" fontId="7" fillId="0" borderId="0" xfId="0" applyNumberFormat="1" applyFont="1" applyBorder="1" applyAlignment="1" applyProtection="1">
      <alignment horizontal="center" vertical="center" wrapText="1" shrinkToFit="1"/>
    </xf>
    <xf numFmtId="176" fontId="7" fillId="0" borderId="105" xfId="0" applyNumberFormat="1" applyFont="1" applyBorder="1" applyAlignment="1" applyProtection="1">
      <alignment horizontal="center" vertical="center" wrapText="1" shrinkToFit="1"/>
    </xf>
    <xf numFmtId="176" fontId="7" fillId="0" borderId="20" xfId="0" applyNumberFormat="1" applyFont="1" applyBorder="1" applyAlignment="1" applyProtection="1">
      <alignment horizontal="center" vertical="center" wrapText="1" shrinkToFit="1"/>
    </xf>
    <xf numFmtId="176" fontId="7" fillId="0" borderId="21" xfId="0" applyNumberFormat="1" applyFont="1" applyBorder="1" applyAlignment="1" applyProtection="1">
      <alignment horizontal="center" vertical="center" wrapText="1" shrinkToFit="1"/>
    </xf>
    <xf numFmtId="176" fontId="7" fillId="0" borderId="106" xfId="0" applyNumberFormat="1" applyFont="1" applyBorder="1" applyAlignment="1" applyProtection="1">
      <alignment horizontal="center" vertical="center" wrapText="1" shrinkToFit="1"/>
    </xf>
  </cellXfs>
  <cellStyles count="2">
    <cellStyle name="標準" xfId="0" builtinId="0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8"/>
  <sheetViews>
    <sheetView view="pageBreakPreview" topLeftCell="H9" zoomScale="110" zoomScaleNormal="100" zoomScaleSheetLayoutView="110" workbookViewId="0">
      <selection activeCell="W11" sqref="W11:Y13"/>
    </sheetView>
  </sheetViews>
  <sheetFormatPr defaultColWidth="10.625" defaultRowHeight="14.25" x14ac:dyDescent="0.15"/>
  <cols>
    <col min="1" max="1" width="1.125" style="75" customWidth="1"/>
    <col min="2" max="2" width="6.375" style="75" customWidth="1"/>
    <col min="3" max="3" width="35.375" style="75" customWidth="1"/>
    <col min="4" max="5" width="5.625" style="75" customWidth="1"/>
    <col min="6" max="6" width="4.625" style="75" customWidth="1"/>
    <col min="7" max="7" width="8.5" style="75" bestFit="1" customWidth="1"/>
    <col min="8" max="8" width="2.375" style="75" customWidth="1"/>
    <col min="9" max="9" width="8.625" style="75" customWidth="1"/>
    <col min="10" max="10" width="2.625" style="75" customWidth="1"/>
    <col min="11" max="11" width="8.625" style="75" customWidth="1"/>
    <col min="12" max="12" width="9.625" style="75" customWidth="1"/>
    <col min="13" max="13" width="2.625" style="75" customWidth="1"/>
    <col min="14" max="14" width="8.5" style="82" customWidth="1"/>
    <col min="15" max="15" width="2.625" style="75" customWidth="1"/>
    <col min="16" max="16" width="8.625" style="82" customWidth="1"/>
    <col min="17" max="18" width="9.625" style="75" customWidth="1"/>
    <col min="19" max="19" width="9.25" style="82" customWidth="1"/>
    <col min="20" max="20" width="2.625" style="82" customWidth="1"/>
    <col min="21" max="21" width="8.875" style="82" customWidth="1"/>
    <col min="22" max="22" width="13.875" style="75" bestFit="1" customWidth="1"/>
    <col min="23" max="23" width="9.75" style="75" customWidth="1"/>
    <col min="24" max="24" width="9.5" style="75" customWidth="1"/>
    <col min="25" max="25" width="10.125" style="75" customWidth="1"/>
    <col min="26" max="26" width="1" style="75" customWidth="1"/>
    <col min="27" max="16384" width="10.625" style="75"/>
  </cols>
  <sheetData>
    <row r="1" spans="2:27" ht="18" customHeight="1" thickTop="1" thickBot="1" x14ac:dyDescent="0.2">
      <c r="C1" s="76" t="s">
        <v>0</v>
      </c>
      <c r="D1" s="77" t="s">
        <v>1</v>
      </c>
      <c r="E1" s="78"/>
      <c r="F1" s="79"/>
      <c r="G1" s="79"/>
      <c r="H1" s="79"/>
      <c r="I1" s="79"/>
      <c r="J1" s="79"/>
      <c r="K1" s="79"/>
      <c r="L1" s="81">
        <v>0.39583333333333331</v>
      </c>
      <c r="M1" s="77"/>
      <c r="N1" s="80"/>
      <c r="P1" s="83" t="s">
        <v>22</v>
      </c>
      <c r="Q1" s="84"/>
      <c r="R1" s="85"/>
      <c r="S1" s="86"/>
      <c r="T1" s="87"/>
      <c r="U1" s="87"/>
      <c r="V1" s="88"/>
      <c r="W1" s="88"/>
      <c r="X1" s="88"/>
      <c r="Y1" s="89"/>
    </row>
    <row r="2" spans="2:27" ht="18" customHeight="1" thickTop="1" x14ac:dyDescent="0.15">
      <c r="D2" s="77" t="s">
        <v>2</v>
      </c>
      <c r="E2" s="78"/>
      <c r="F2" s="79"/>
      <c r="G2" s="79"/>
      <c r="H2" s="79"/>
      <c r="I2" s="79"/>
      <c r="J2" s="79"/>
      <c r="K2" s="79"/>
      <c r="L2" s="81">
        <v>1.0416666666666666E-2</v>
      </c>
      <c r="M2" s="77" t="s">
        <v>3</v>
      </c>
      <c r="N2" s="80"/>
      <c r="P2" s="83" t="s">
        <v>23</v>
      </c>
      <c r="Q2" s="84"/>
      <c r="R2" s="85"/>
      <c r="S2" s="86"/>
      <c r="T2" s="87"/>
      <c r="U2" s="90"/>
      <c r="V2" s="91"/>
      <c r="W2" s="88"/>
      <c r="X2" s="88"/>
      <c r="Y2" s="89"/>
    </row>
    <row r="3" spans="2:27" ht="18" customHeight="1" x14ac:dyDescent="0.15">
      <c r="D3" s="77" t="s">
        <v>2</v>
      </c>
      <c r="E3" s="78"/>
      <c r="F3" s="79"/>
      <c r="G3" s="79"/>
      <c r="H3" s="79"/>
      <c r="I3" s="79"/>
      <c r="J3" s="79"/>
      <c r="K3" s="79"/>
      <c r="L3" s="81">
        <v>1.0416666666666666E-2</v>
      </c>
      <c r="M3" s="77" t="s">
        <v>4</v>
      </c>
      <c r="N3" s="80"/>
      <c r="P3" s="92"/>
      <c r="Q3" s="89"/>
      <c r="R3" s="93"/>
      <c r="S3" s="92"/>
      <c r="T3" s="92"/>
      <c r="U3" s="90"/>
      <c r="V3" s="91"/>
      <c r="W3" s="88"/>
      <c r="X3" s="88"/>
      <c r="Y3" s="89"/>
    </row>
    <row r="4" spans="2:27" ht="18" customHeight="1" x14ac:dyDescent="0.15">
      <c r="D4" s="77" t="s">
        <v>24</v>
      </c>
      <c r="E4" s="78"/>
      <c r="F4" s="79"/>
      <c r="G4" s="79"/>
      <c r="H4" s="79"/>
      <c r="I4" s="79"/>
      <c r="J4" s="79"/>
      <c r="K4" s="79"/>
      <c r="L4" s="81"/>
      <c r="M4" s="77"/>
      <c r="N4" s="80"/>
      <c r="P4" s="92"/>
      <c r="Q4" s="89"/>
      <c r="R4" s="93"/>
      <c r="S4" s="92"/>
      <c r="T4" s="92"/>
      <c r="U4" s="92"/>
      <c r="V4" s="89"/>
      <c r="W4" s="89"/>
      <c r="X4" s="89"/>
      <c r="Y4" s="89"/>
    </row>
    <row r="5" spans="2:27" ht="18" customHeight="1" x14ac:dyDescent="0.15">
      <c r="D5" s="77" t="s">
        <v>12</v>
      </c>
      <c r="E5" s="78"/>
      <c r="F5" s="79"/>
      <c r="G5" s="79"/>
      <c r="H5" s="79"/>
      <c r="I5" s="79"/>
      <c r="J5" s="79"/>
      <c r="K5" s="79"/>
      <c r="L5" s="81"/>
      <c r="M5" s="77"/>
      <c r="N5" s="80"/>
      <c r="P5" s="92"/>
      <c r="Q5" s="89"/>
      <c r="R5" s="89"/>
      <c r="S5" s="92"/>
      <c r="T5" s="92"/>
      <c r="U5" s="92"/>
      <c r="V5" s="89"/>
      <c r="W5" s="89"/>
      <c r="X5" s="89"/>
      <c r="Y5" s="89"/>
    </row>
    <row r="6" spans="2:27" ht="18" customHeight="1" x14ac:dyDescent="0.15">
      <c r="D6" s="94" t="s">
        <v>5</v>
      </c>
      <c r="E6" s="84"/>
      <c r="F6" s="85"/>
      <c r="G6" s="85"/>
      <c r="H6" s="85"/>
      <c r="I6" s="85"/>
      <c r="J6" s="85"/>
      <c r="K6" s="85"/>
      <c r="L6" s="81">
        <v>1.0416666666666666E-2</v>
      </c>
      <c r="M6" s="94"/>
      <c r="N6" s="96">
        <v>4.1666666666666664E-2</v>
      </c>
      <c r="P6" s="92"/>
      <c r="Q6" s="89"/>
      <c r="R6" s="93"/>
      <c r="S6" s="97"/>
      <c r="T6" s="92"/>
      <c r="U6" s="92"/>
      <c r="V6" s="89"/>
      <c r="W6" s="89"/>
      <c r="X6" s="89"/>
      <c r="Y6" s="89"/>
      <c r="AA6" s="98"/>
    </row>
    <row r="7" spans="2:27" ht="18" customHeight="1" x14ac:dyDescent="0.15"/>
    <row r="8" spans="2:27" ht="24.75" x14ac:dyDescent="0.15">
      <c r="B8" s="256" t="s">
        <v>67</v>
      </c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</row>
    <row r="9" spans="2:27" ht="18.95" customHeight="1" thickBot="1" x14ac:dyDescent="0.2">
      <c r="B9" s="99" t="s">
        <v>42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100"/>
      <c r="O9" s="99"/>
      <c r="P9" s="100"/>
      <c r="Q9" s="99"/>
      <c r="R9" s="99"/>
      <c r="S9" s="100"/>
      <c r="T9" s="100"/>
      <c r="U9" s="100"/>
      <c r="V9" s="99"/>
      <c r="W9" s="99"/>
      <c r="X9" s="99"/>
      <c r="Y9" s="99"/>
      <c r="Z9" s="89"/>
      <c r="AA9" s="117"/>
    </row>
    <row r="10" spans="2:27" s="106" customFormat="1" ht="24.75" thickBot="1" x14ac:dyDescent="0.2">
      <c r="B10" s="101" t="s">
        <v>6</v>
      </c>
      <c r="C10" s="102" t="s">
        <v>14</v>
      </c>
      <c r="D10" s="102" t="s">
        <v>20</v>
      </c>
      <c r="E10" s="103" t="s">
        <v>7</v>
      </c>
      <c r="F10" s="102" t="s">
        <v>8</v>
      </c>
      <c r="G10" s="222" t="s">
        <v>41</v>
      </c>
      <c r="H10" s="257" t="s">
        <v>26</v>
      </c>
      <c r="I10" s="258"/>
      <c r="J10" s="258"/>
      <c r="K10" s="259"/>
      <c r="L10" s="255" t="s">
        <v>68</v>
      </c>
      <c r="M10" s="257" t="s">
        <v>9</v>
      </c>
      <c r="N10" s="258"/>
      <c r="O10" s="258"/>
      <c r="P10" s="259"/>
      <c r="Q10" s="102" t="s">
        <v>10</v>
      </c>
      <c r="R10" s="211" t="s">
        <v>18</v>
      </c>
      <c r="S10" s="260" t="s">
        <v>35</v>
      </c>
      <c r="T10" s="261"/>
      <c r="U10" s="262"/>
      <c r="V10" s="105" t="s">
        <v>33</v>
      </c>
      <c r="W10" s="257" t="s">
        <v>19</v>
      </c>
      <c r="X10" s="258"/>
      <c r="Y10" s="263"/>
      <c r="AA10" s="75" t="s">
        <v>64</v>
      </c>
    </row>
    <row r="11" spans="2:27" ht="20.100000000000001" customHeight="1" thickTop="1" x14ac:dyDescent="0.15">
      <c r="B11" s="107">
        <v>1</v>
      </c>
      <c r="C11" s="108"/>
      <c r="D11" s="109" t="s">
        <v>53</v>
      </c>
      <c r="E11" s="110"/>
      <c r="F11" s="110"/>
      <c r="G11" s="1">
        <v>0.33680555555555558</v>
      </c>
      <c r="H11" s="2"/>
      <c r="I11" s="3">
        <f>K11-TIME(0,20,0)</f>
        <v>0.34027777777777779</v>
      </c>
      <c r="J11" s="4" t="s">
        <v>17</v>
      </c>
      <c r="K11" s="5">
        <f>N11-TIME(0,10,0)</f>
        <v>0.35416666666666669</v>
      </c>
      <c r="L11" s="6">
        <f>N11-TIME(0,5,0)</f>
        <v>0.3576388888888889</v>
      </c>
      <c r="M11" s="7" t="s">
        <v>15</v>
      </c>
      <c r="N11" s="8">
        <f>P11-TIME(0,35,0)</f>
        <v>0.3611111111111111</v>
      </c>
      <c r="O11" s="9" t="s">
        <v>11</v>
      </c>
      <c r="P11" s="10">
        <f>Q11-TIME(0,10,0)</f>
        <v>0.38541666666666669</v>
      </c>
      <c r="Q11" s="11">
        <f>R11-TIME(0,5,0)</f>
        <v>0.3923611111111111</v>
      </c>
      <c r="R11" s="26">
        <f>L1</f>
        <v>0.39583333333333331</v>
      </c>
      <c r="S11" s="22">
        <f>R11+TIME(0,12,0)</f>
        <v>0.40416666666666667</v>
      </c>
      <c r="T11" s="23" t="s">
        <v>17</v>
      </c>
      <c r="U11" s="24">
        <f>S11+TIME(0,20,0)</f>
        <v>0.41805555555555557</v>
      </c>
      <c r="V11" s="111" t="s">
        <v>64</v>
      </c>
      <c r="W11" s="304" t="s">
        <v>69</v>
      </c>
      <c r="X11" s="305"/>
      <c r="Y11" s="306"/>
      <c r="AA11" s="75" t="s">
        <v>60</v>
      </c>
    </row>
    <row r="12" spans="2:27" ht="20.100000000000001" customHeight="1" x14ac:dyDescent="0.15">
      <c r="B12" s="112">
        <v>2</v>
      </c>
      <c r="C12" s="113"/>
      <c r="D12" s="114" t="s">
        <v>54</v>
      </c>
      <c r="E12" s="115"/>
      <c r="F12" s="115"/>
      <c r="G12" s="1">
        <v>0.34027777777777773</v>
      </c>
      <c r="H12" s="12"/>
      <c r="I12" s="3">
        <f>K12-TIME(0,20,0)</f>
        <v>0.34722222222222221</v>
      </c>
      <c r="J12" s="13" t="s">
        <v>17</v>
      </c>
      <c r="K12" s="5">
        <f>N12-TIME(0,15,0)</f>
        <v>0.3611111111111111</v>
      </c>
      <c r="L12" s="6">
        <f>N12-TIME(0,5,0)</f>
        <v>0.36805555555555558</v>
      </c>
      <c r="M12" s="14" t="s">
        <v>16</v>
      </c>
      <c r="N12" s="8">
        <f>P12-TIME(0,35,0)</f>
        <v>0.37152777777777779</v>
      </c>
      <c r="O12" s="15" t="s">
        <v>11</v>
      </c>
      <c r="P12" s="16">
        <f>Q12-TIME(0,10,0)</f>
        <v>0.39583333333333337</v>
      </c>
      <c r="Q12" s="11">
        <f>R12-TIME(0,5,0)</f>
        <v>0.40277777777777779</v>
      </c>
      <c r="R12" s="27">
        <f>R11+$L$2</f>
        <v>0.40625</v>
      </c>
      <c r="S12" s="22">
        <f>R12+TIME(0,12,0)</f>
        <v>0.41458333333333336</v>
      </c>
      <c r="T12" s="25" t="s">
        <v>17</v>
      </c>
      <c r="U12" s="24">
        <f>S12+TIME(0,20,0)</f>
        <v>0.42847222222222225</v>
      </c>
      <c r="V12" s="116" t="s">
        <v>60</v>
      </c>
      <c r="W12" s="307"/>
      <c r="X12" s="308"/>
      <c r="Y12" s="309"/>
      <c r="AA12" s="117" t="s">
        <v>65</v>
      </c>
    </row>
    <row r="13" spans="2:27" ht="20.100000000000001" customHeight="1" x14ac:dyDescent="0.15">
      <c r="B13" s="112">
        <v>3</v>
      </c>
      <c r="C13" s="223"/>
      <c r="D13" s="114" t="s">
        <v>55</v>
      </c>
      <c r="E13" s="115"/>
      <c r="F13" s="115"/>
      <c r="G13" s="1">
        <f>I13-TIME(0,20,0)</f>
        <v>0.34375</v>
      </c>
      <c r="H13" s="12"/>
      <c r="I13" s="3">
        <f>K13-TIME(0,20,0)</f>
        <v>0.3576388888888889</v>
      </c>
      <c r="J13" s="13" t="s">
        <v>17</v>
      </c>
      <c r="K13" s="5">
        <f>N13-TIME(0,15,0)</f>
        <v>0.37152777777777779</v>
      </c>
      <c r="L13" s="6">
        <f>N13-TIME(0,5,0)</f>
        <v>0.37847222222222227</v>
      </c>
      <c r="M13" s="14" t="s">
        <v>36</v>
      </c>
      <c r="N13" s="8">
        <f>P13-TIME(0,35,0)</f>
        <v>0.38194444444444448</v>
      </c>
      <c r="O13" s="15" t="s">
        <v>11</v>
      </c>
      <c r="P13" s="16">
        <f>Q13-TIME(0,10,0)</f>
        <v>0.40625000000000006</v>
      </c>
      <c r="Q13" s="11">
        <f>R13-TIME(0,5,0)</f>
        <v>0.41319444444444448</v>
      </c>
      <c r="R13" s="27">
        <f>R12+$L$2</f>
        <v>0.41666666666666669</v>
      </c>
      <c r="S13" s="22">
        <f>R13+TIME(0,12,0)</f>
        <v>0.42500000000000004</v>
      </c>
      <c r="T13" s="25" t="s">
        <v>17</v>
      </c>
      <c r="U13" s="24">
        <f>S13+TIME(0,20,0)</f>
        <v>0.43888888888888894</v>
      </c>
      <c r="V13" s="116" t="s">
        <v>65</v>
      </c>
      <c r="W13" s="310"/>
      <c r="X13" s="311"/>
      <c r="Y13" s="312"/>
      <c r="AA13" s="75" t="s">
        <v>62</v>
      </c>
    </row>
    <row r="14" spans="2:27" ht="20.100000000000001" customHeight="1" x14ac:dyDescent="0.15">
      <c r="B14" s="112">
        <v>4</v>
      </c>
      <c r="C14" s="118"/>
      <c r="D14" s="114" t="s">
        <v>54</v>
      </c>
      <c r="E14" s="115"/>
      <c r="F14" s="115"/>
      <c r="G14" s="1">
        <f>I14-TIME(0,20,0)</f>
        <v>0.35416666666666669</v>
      </c>
      <c r="H14" s="12"/>
      <c r="I14" s="3">
        <f>K14-TIME(0,20,0)</f>
        <v>0.36805555555555558</v>
      </c>
      <c r="J14" s="13" t="s">
        <v>17</v>
      </c>
      <c r="K14" s="5">
        <f>N14-TIME(0,15,0)</f>
        <v>0.38194444444444448</v>
      </c>
      <c r="L14" s="6">
        <f>N14-TIME(0,5,0)</f>
        <v>0.38888888888888895</v>
      </c>
      <c r="M14" s="14" t="s">
        <v>44</v>
      </c>
      <c r="N14" s="8">
        <f>P14-TIME(0,35,0)</f>
        <v>0.39236111111111116</v>
      </c>
      <c r="O14" s="15" t="s">
        <v>11</v>
      </c>
      <c r="P14" s="16">
        <f>Q14-TIME(0,10,0)</f>
        <v>0.41666666666666674</v>
      </c>
      <c r="Q14" s="11">
        <f>R14-TIME(0,5,0)</f>
        <v>0.42361111111111116</v>
      </c>
      <c r="R14" s="27">
        <f>R13+$L$2</f>
        <v>0.42708333333333337</v>
      </c>
      <c r="S14" s="22">
        <f>R14+TIME(0,12,0)</f>
        <v>0.43541666666666673</v>
      </c>
      <c r="T14" s="25" t="s">
        <v>17</v>
      </c>
      <c r="U14" s="24">
        <f>S14+TIME(0,20,0)</f>
        <v>0.44930555555555562</v>
      </c>
      <c r="V14" s="116" t="s">
        <v>62</v>
      </c>
      <c r="W14" s="264"/>
      <c r="X14" s="265"/>
      <c r="Y14" s="266"/>
      <c r="AA14" s="75" t="s">
        <v>61</v>
      </c>
    </row>
    <row r="15" spans="2:27" ht="20.100000000000001" customHeight="1" thickBot="1" x14ac:dyDescent="0.2">
      <c r="B15" s="119">
        <v>5</v>
      </c>
      <c r="C15" s="120"/>
      <c r="D15" s="121" t="s">
        <v>54</v>
      </c>
      <c r="E15" s="122"/>
      <c r="F15" s="122"/>
      <c r="G15" s="1">
        <f>I15-TIME(0,20,0)</f>
        <v>0.36458333333333337</v>
      </c>
      <c r="H15" s="18"/>
      <c r="I15" s="3">
        <f>K15-TIME(0,20,0)</f>
        <v>0.37847222222222227</v>
      </c>
      <c r="J15" s="19" t="s">
        <v>17</v>
      </c>
      <c r="K15" s="5">
        <f>N15-TIME(0,15,0)</f>
        <v>0.39236111111111116</v>
      </c>
      <c r="L15" s="6">
        <f>N15-TIME(0,5,0)</f>
        <v>0.39930555555555564</v>
      </c>
      <c r="M15" s="14" t="s">
        <v>45</v>
      </c>
      <c r="N15" s="8">
        <f>P15-TIME(0,35,0)</f>
        <v>0.40277777777777785</v>
      </c>
      <c r="O15" s="224" t="s">
        <v>11</v>
      </c>
      <c r="P15" s="21">
        <f>Q15-TIME(0,10,0)</f>
        <v>0.42708333333333343</v>
      </c>
      <c r="Q15" s="11">
        <f>R15-TIME(0,5,0)</f>
        <v>0.43402777777777785</v>
      </c>
      <c r="R15" s="27">
        <f>R14+$L$2</f>
        <v>0.43750000000000006</v>
      </c>
      <c r="S15" s="22">
        <f>R15+TIME(0,12,0)</f>
        <v>0.44583333333333341</v>
      </c>
      <c r="T15" s="25" t="s">
        <v>17</v>
      </c>
      <c r="U15" s="24">
        <f>S15+TIME(0,20,0)</f>
        <v>0.45972222222222231</v>
      </c>
      <c r="V15" s="116" t="s">
        <v>61</v>
      </c>
      <c r="W15" s="267"/>
      <c r="X15" s="268"/>
      <c r="Y15" s="269"/>
      <c r="AA15" s="75" t="s">
        <v>63</v>
      </c>
    </row>
    <row r="16" spans="2:27" s="117" customFormat="1" ht="20.100000000000001" customHeight="1" thickBot="1" x14ac:dyDescent="0.2">
      <c r="B16" s="123"/>
      <c r="C16" s="124"/>
      <c r="D16" s="125"/>
      <c r="E16" s="123"/>
      <c r="F16" s="124" t="s">
        <v>21</v>
      </c>
      <c r="G16" s="124"/>
      <c r="H16" s="124"/>
      <c r="I16" s="124"/>
      <c r="J16" s="124"/>
      <c r="K16" s="124"/>
      <c r="L16" s="126"/>
      <c r="M16" s="126"/>
      <c r="N16" s="127">
        <f>R15+$L$2</f>
        <v>0.44791666666666674</v>
      </c>
      <c r="O16" s="126" t="s">
        <v>11</v>
      </c>
      <c r="P16" s="127">
        <f>N16+$L$6</f>
        <v>0.45833333333333343</v>
      </c>
      <c r="Q16" s="127"/>
      <c r="R16" s="212"/>
      <c r="S16" s="127"/>
      <c r="T16" s="127"/>
      <c r="U16" s="127"/>
      <c r="V16" s="127"/>
      <c r="W16" s="127"/>
      <c r="X16" s="127"/>
      <c r="Y16" s="124"/>
      <c r="Z16" s="128"/>
      <c r="AA16" s="98" t="s">
        <v>51</v>
      </c>
    </row>
    <row r="17" spans="1:27" s="106" customFormat="1" ht="24.75" thickBot="1" x14ac:dyDescent="0.2">
      <c r="B17" s="101" t="s">
        <v>6</v>
      </c>
      <c r="C17" s="102" t="s">
        <v>14</v>
      </c>
      <c r="D17" s="102" t="s">
        <v>20</v>
      </c>
      <c r="E17" s="103" t="s">
        <v>7</v>
      </c>
      <c r="F17" s="102" t="s">
        <v>8</v>
      </c>
      <c r="G17" s="222" t="s">
        <v>41</v>
      </c>
      <c r="H17" s="257" t="s">
        <v>26</v>
      </c>
      <c r="I17" s="258"/>
      <c r="J17" s="258"/>
      <c r="K17" s="259"/>
      <c r="L17" s="255" t="s">
        <v>68</v>
      </c>
      <c r="M17" s="257" t="s">
        <v>9</v>
      </c>
      <c r="N17" s="258"/>
      <c r="O17" s="258"/>
      <c r="P17" s="259"/>
      <c r="Q17" s="102" t="s">
        <v>10</v>
      </c>
      <c r="R17" s="211" t="s">
        <v>18</v>
      </c>
      <c r="S17" s="260" t="s">
        <v>35</v>
      </c>
      <c r="T17" s="261"/>
      <c r="U17" s="262"/>
      <c r="V17" s="105" t="s">
        <v>33</v>
      </c>
      <c r="W17" s="257" t="s">
        <v>19</v>
      </c>
      <c r="X17" s="258"/>
      <c r="Y17" s="263"/>
      <c r="AA17" s="75" t="s">
        <v>64</v>
      </c>
    </row>
    <row r="18" spans="1:27" s="117" customFormat="1" ht="20.100000000000001" customHeight="1" thickTop="1" x14ac:dyDescent="0.15">
      <c r="B18" s="129">
        <v>6</v>
      </c>
      <c r="C18" s="130"/>
      <c r="D18" s="131" t="s">
        <v>53</v>
      </c>
      <c r="E18" s="132"/>
      <c r="F18" s="132"/>
      <c r="G18" s="1">
        <f>I18-TIME(0,20,0)</f>
        <v>0.38541666666666674</v>
      </c>
      <c r="H18" s="28"/>
      <c r="I18" s="3">
        <f>K18-TIME(0,20,0)</f>
        <v>0.39930555555555564</v>
      </c>
      <c r="J18" s="29" t="s">
        <v>17</v>
      </c>
      <c r="K18" s="30">
        <f>N18-TIME(0,15,0)</f>
        <v>0.41319444444444453</v>
      </c>
      <c r="L18" s="11">
        <f>N18-TIME(0,5,0)</f>
        <v>0.42013888888888901</v>
      </c>
      <c r="M18" s="7" t="s">
        <v>46</v>
      </c>
      <c r="N18" s="8">
        <f>P18-TIME(0,35,0)</f>
        <v>0.42361111111111122</v>
      </c>
      <c r="O18" s="225" t="s">
        <v>11</v>
      </c>
      <c r="P18" s="10">
        <f>Q18-TIME(0,10,0)</f>
        <v>0.4479166666666668</v>
      </c>
      <c r="Q18" s="11">
        <f>R18-TIME(0,5,0)</f>
        <v>0.45486111111111122</v>
      </c>
      <c r="R18" s="213">
        <f>P16</f>
        <v>0.45833333333333343</v>
      </c>
      <c r="S18" s="22">
        <f>R18+TIME(0,12,0)</f>
        <v>0.46666666666666679</v>
      </c>
      <c r="T18" s="23" t="s">
        <v>17</v>
      </c>
      <c r="U18" s="24">
        <f>S18+TIME(0,20,0)</f>
        <v>0.48055555555555568</v>
      </c>
      <c r="V18" s="133" t="s">
        <v>63</v>
      </c>
      <c r="W18" s="270"/>
      <c r="X18" s="271"/>
      <c r="Y18" s="272"/>
      <c r="AA18" s="75" t="s">
        <v>60</v>
      </c>
    </row>
    <row r="19" spans="1:27" s="117" customFormat="1" ht="20.100000000000001" customHeight="1" x14ac:dyDescent="0.15">
      <c r="B19" s="134">
        <v>7</v>
      </c>
      <c r="C19" s="135"/>
      <c r="D19" s="131" t="s">
        <v>55</v>
      </c>
      <c r="E19" s="136"/>
      <c r="F19" s="136"/>
      <c r="G19" s="1">
        <f>I19-TIME(0,20,0)</f>
        <v>0.39583333333333343</v>
      </c>
      <c r="H19" s="32"/>
      <c r="I19" s="3">
        <f>K19-TIME(0,20,0)</f>
        <v>0.40972222222222232</v>
      </c>
      <c r="J19" s="33" t="s">
        <v>17</v>
      </c>
      <c r="K19" s="30">
        <f>N19-TIME(0,15,0)</f>
        <v>0.42361111111111122</v>
      </c>
      <c r="L19" s="11">
        <f>N19-TIME(0,5,0)</f>
        <v>0.43055555555555569</v>
      </c>
      <c r="M19" s="14" t="s">
        <v>44</v>
      </c>
      <c r="N19" s="8">
        <f>P19-TIME(0,35,0)</f>
        <v>0.4340277777777779</v>
      </c>
      <c r="O19" s="226" t="s">
        <v>11</v>
      </c>
      <c r="P19" s="16">
        <f>Q19-TIME(0,10,0)</f>
        <v>0.45833333333333348</v>
      </c>
      <c r="Q19" s="11">
        <f>R19-TIME(0,5,0)</f>
        <v>0.4652777777777779</v>
      </c>
      <c r="R19" s="214">
        <f>R18+$L$2</f>
        <v>0.46875000000000011</v>
      </c>
      <c r="S19" s="22">
        <f>R19+TIME(0,12,0)</f>
        <v>0.47708333333333347</v>
      </c>
      <c r="T19" s="25" t="s">
        <v>17</v>
      </c>
      <c r="U19" s="24">
        <f>S19+TIME(0,20,0)</f>
        <v>0.49097222222222237</v>
      </c>
      <c r="V19" s="137" t="s">
        <v>51</v>
      </c>
      <c r="W19" s="273"/>
      <c r="X19" s="274"/>
      <c r="Y19" s="275"/>
      <c r="AA19" s="117" t="s">
        <v>65</v>
      </c>
    </row>
    <row r="20" spans="1:27" s="117" customFormat="1" ht="20.100000000000001" customHeight="1" x14ac:dyDescent="0.15">
      <c r="B20" s="134">
        <v>8</v>
      </c>
      <c r="C20" s="135"/>
      <c r="D20" s="131" t="s">
        <v>55</v>
      </c>
      <c r="E20" s="136"/>
      <c r="F20" s="136"/>
      <c r="G20" s="1">
        <f>I20-TIME(0,20,0)</f>
        <v>0.40625000000000011</v>
      </c>
      <c r="H20" s="32"/>
      <c r="I20" s="3">
        <f>K20-TIME(0,20,0)</f>
        <v>0.42013888888888901</v>
      </c>
      <c r="J20" s="33" t="s">
        <v>17</v>
      </c>
      <c r="K20" s="30">
        <f>N20-TIME(0,15,0)</f>
        <v>0.4340277777777779</v>
      </c>
      <c r="L20" s="11">
        <f>N20-TIME(0,5,0)</f>
        <v>0.44097222222222238</v>
      </c>
      <c r="M20" s="14" t="s">
        <v>45</v>
      </c>
      <c r="N20" s="8">
        <f>P20-TIME(0,35,0)</f>
        <v>0.44444444444444459</v>
      </c>
      <c r="O20" s="226" t="s">
        <v>11</v>
      </c>
      <c r="P20" s="16">
        <f>Q20-TIME(0,10,0)</f>
        <v>0.46875000000000017</v>
      </c>
      <c r="Q20" s="11">
        <f>R20-TIME(0,5,0)</f>
        <v>0.47569444444444459</v>
      </c>
      <c r="R20" s="214">
        <f>R19+$L$2</f>
        <v>0.4791666666666668</v>
      </c>
      <c r="S20" s="22">
        <f>R20+TIME(0,12,0)</f>
        <v>0.48750000000000016</v>
      </c>
      <c r="T20" s="25" t="s">
        <v>17</v>
      </c>
      <c r="U20" s="24">
        <f>S20+TIME(0,20,0)</f>
        <v>0.50138888888888899</v>
      </c>
      <c r="V20" s="111" t="s">
        <v>64</v>
      </c>
      <c r="W20" s="227"/>
      <c r="X20" s="228"/>
      <c r="Y20" s="229"/>
      <c r="AA20" s="75" t="s">
        <v>62</v>
      </c>
    </row>
    <row r="21" spans="1:27" s="117" customFormat="1" ht="20.100000000000001" customHeight="1" x14ac:dyDescent="0.15">
      <c r="B21" s="134">
        <v>9</v>
      </c>
      <c r="C21" s="135"/>
      <c r="D21" s="138" t="s">
        <v>56</v>
      </c>
      <c r="E21" s="136"/>
      <c r="F21" s="136"/>
      <c r="G21" s="1">
        <f>I21-TIME(0,20,0)</f>
        <v>0.4166666666666668</v>
      </c>
      <c r="H21" s="32"/>
      <c r="I21" s="3">
        <f>K21-TIME(0,20,0)</f>
        <v>0.43055555555555569</v>
      </c>
      <c r="J21" s="33" t="s">
        <v>17</v>
      </c>
      <c r="K21" s="30">
        <f>N21-TIME(0,15,0)</f>
        <v>0.44444444444444459</v>
      </c>
      <c r="L21" s="11">
        <f>N21-TIME(0,5,0)</f>
        <v>0.45138888888888906</v>
      </c>
      <c r="M21" s="14" t="s">
        <v>36</v>
      </c>
      <c r="N21" s="8">
        <f>P21-TIME(0,35,0)</f>
        <v>0.45486111111111127</v>
      </c>
      <c r="O21" s="226" t="s">
        <v>11</v>
      </c>
      <c r="P21" s="16">
        <f>Q21-TIME(0,10,0)</f>
        <v>0.47916666666666685</v>
      </c>
      <c r="Q21" s="11">
        <f>R21-TIME(0,5,0)</f>
        <v>0.48611111111111127</v>
      </c>
      <c r="R21" s="214">
        <f>R20+$L$2</f>
        <v>0.48958333333333348</v>
      </c>
      <c r="S21" s="22">
        <f>R21+TIME(0,12,0)</f>
        <v>0.49791666666666684</v>
      </c>
      <c r="T21" s="25" t="s">
        <v>17</v>
      </c>
      <c r="U21" s="24">
        <f>S21+TIME(0,20,0)</f>
        <v>0.51180555555555574</v>
      </c>
      <c r="V21" s="116" t="s">
        <v>60</v>
      </c>
      <c r="W21" s="273"/>
      <c r="X21" s="274"/>
      <c r="Y21" s="275"/>
      <c r="AA21" s="75" t="s">
        <v>61</v>
      </c>
    </row>
    <row r="22" spans="1:27" s="117" customFormat="1" ht="20.100000000000001" customHeight="1" thickBot="1" x14ac:dyDescent="0.2">
      <c r="B22" s="139">
        <v>10</v>
      </c>
      <c r="C22" s="140"/>
      <c r="D22" s="141" t="s">
        <v>55</v>
      </c>
      <c r="E22" s="142"/>
      <c r="F22" s="142"/>
      <c r="G22" s="35">
        <f>I22-TIME(0,20,0)</f>
        <v>0.42708333333333343</v>
      </c>
      <c r="H22" s="36"/>
      <c r="I22" s="37">
        <f>K22-TIME(0,20,0)</f>
        <v>0.44097222222222232</v>
      </c>
      <c r="J22" s="38" t="s">
        <v>17</v>
      </c>
      <c r="K22" s="39">
        <f>N22-TIME(0,15,0)</f>
        <v>0.45486111111111122</v>
      </c>
      <c r="L22" s="40">
        <f>N22-TIME(0,5,0)</f>
        <v>0.46180555555555569</v>
      </c>
      <c r="M22" s="41" t="s">
        <v>15</v>
      </c>
      <c r="N22" s="8">
        <f>P22-TIME(0,35,0)</f>
        <v>0.4652777777777779</v>
      </c>
      <c r="O22" s="63" t="s">
        <v>11</v>
      </c>
      <c r="P22" s="43">
        <f>Q22-TIME(0,10,0)</f>
        <v>0.48958333333333348</v>
      </c>
      <c r="Q22" s="40">
        <f>R22-TIME(0,5,0)</f>
        <v>0.4965277777777779</v>
      </c>
      <c r="R22" s="215">
        <f>R21+$L$2</f>
        <v>0.50000000000000011</v>
      </c>
      <c r="S22" s="230">
        <f>R22+TIME(0,12,0)</f>
        <v>0.50833333333333341</v>
      </c>
      <c r="T22" s="45" t="s">
        <v>17</v>
      </c>
      <c r="U22" s="43">
        <f>S22+TIME(0,20,0)</f>
        <v>0.52222222222222225</v>
      </c>
      <c r="V22" s="133" t="s">
        <v>65</v>
      </c>
      <c r="W22" s="267"/>
      <c r="X22" s="268"/>
      <c r="Y22" s="269"/>
      <c r="AA22" s="75" t="s">
        <v>63</v>
      </c>
    </row>
    <row r="23" spans="1:27" s="117" customFormat="1" ht="40.5" customHeight="1" thickBot="1" x14ac:dyDescent="0.2">
      <c r="A23" s="128"/>
      <c r="B23" s="143"/>
      <c r="C23" s="144"/>
      <c r="D23" s="145"/>
      <c r="E23" s="143"/>
      <c r="F23" s="145" t="s">
        <v>13</v>
      </c>
      <c r="G23" s="146"/>
      <c r="H23" s="145"/>
      <c r="I23" s="146"/>
      <c r="J23" s="145"/>
      <c r="K23" s="145"/>
      <c r="L23" s="148"/>
      <c r="M23" s="148"/>
      <c r="N23" s="149">
        <f>R22+$L$2</f>
        <v>0.51041666666666674</v>
      </c>
      <c r="O23" s="148" t="s">
        <v>11</v>
      </c>
      <c r="P23" s="49">
        <f>N23+N6</f>
        <v>0.55208333333333337</v>
      </c>
      <c r="Q23" s="150"/>
      <c r="R23" s="216"/>
      <c r="S23" s="49"/>
      <c r="T23" s="49"/>
      <c r="U23" s="49"/>
      <c r="V23" s="151"/>
      <c r="W23" s="148"/>
      <c r="X23" s="148"/>
      <c r="Y23" s="145"/>
      <c r="AA23" s="98" t="s">
        <v>51</v>
      </c>
    </row>
    <row r="24" spans="1:27" s="106" customFormat="1" ht="24.75" thickBot="1" x14ac:dyDescent="0.2">
      <c r="B24" s="101" t="s">
        <v>6</v>
      </c>
      <c r="C24" s="102" t="s">
        <v>14</v>
      </c>
      <c r="D24" s="102" t="s">
        <v>20</v>
      </c>
      <c r="E24" s="103" t="s">
        <v>7</v>
      </c>
      <c r="F24" s="102" t="s">
        <v>8</v>
      </c>
      <c r="G24" s="222" t="s">
        <v>41</v>
      </c>
      <c r="H24" s="257" t="s">
        <v>26</v>
      </c>
      <c r="I24" s="258"/>
      <c r="J24" s="258"/>
      <c r="K24" s="259"/>
      <c r="L24" s="255" t="s">
        <v>68</v>
      </c>
      <c r="M24" s="257" t="s">
        <v>34</v>
      </c>
      <c r="N24" s="258"/>
      <c r="O24" s="258"/>
      <c r="P24" s="259"/>
      <c r="Q24" s="102" t="s">
        <v>10</v>
      </c>
      <c r="R24" s="211" t="s">
        <v>18</v>
      </c>
      <c r="S24" s="260" t="s">
        <v>35</v>
      </c>
      <c r="T24" s="261"/>
      <c r="U24" s="262"/>
      <c r="V24" s="105" t="s">
        <v>33</v>
      </c>
      <c r="W24" s="257" t="s">
        <v>19</v>
      </c>
      <c r="X24" s="258"/>
      <c r="Y24" s="263"/>
    </row>
    <row r="25" spans="1:27" s="117" customFormat="1" ht="20.100000000000001" customHeight="1" thickTop="1" x14ac:dyDescent="0.15">
      <c r="B25" s="129">
        <v>11</v>
      </c>
      <c r="C25" s="152"/>
      <c r="D25" s="131" t="s">
        <v>56</v>
      </c>
      <c r="E25" s="132"/>
      <c r="F25" s="132"/>
      <c r="G25" s="1">
        <f t="shared" ref="G25:G30" si="0">I25-TIME(0,20,0)</f>
        <v>0.47916666666666674</v>
      </c>
      <c r="H25" s="28"/>
      <c r="I25" s="3">
        <f t="shared" ref="I25:I30" si="1">K25-TIME(0,20,0)</f>
        <v>0.49305555555555564</v>
      </c>
      <c r="J25" s="29" t="s">
        <v>17</v>
      </c>
      <c r="K25" s="30">
        <f t="shared" ref="K25:K30" si="2">N25-TIME(0,15,0)</f>
        <v>0.50694444444444453</v>
      </c>
      <c r="L25" s="11">
        <f t="shared" ref="L25:L30" si="3">N25-TIME(0,5,0)</f>
        <v>0.51388888888888895</v>
      </c>
      <c r="M25" s="7" t="s">
        <v>45</v>
      </c>
      <c r="N25" s="8">
        <f t="shared" ref="N25:N30" si="4">P25-TIME(0,35,0)</f>
        <v>0.51736111111111116</v>
      </c>
      <c r="O25" s="225" t="s">
        <v>11</v>
      </c>
      <c r="P25" s="10">
        <f t="shared" ref="P25:P30" si="5">Q25-TIME(0,10,0)</f>
        <v>0.54166666666666674</v>
      </c>
      <c r="Q25" s="11">
        <f t="shared" ref="Q25:Q30" si="6">R25-TIME(0,5,0)</f>
        <v>0.54861111111111116</v>
      </c>
      <c r="R25" s="213">
        <f>P23</f>
        <v>0.55208333333333337</v>
      </c>
      <c r="S25" s="22">
        <f t="shared" ref="S25:S30" si="7">R25+TIME(0,12,0)</f>
        <v>0.56041666666666667</v>
      </c>
      <c r="T25" s="23" t="s">
        <v>17</v>
      </c>
      <c r="U25" s="24">
        <f t="shared" ref="U25:U30" si="8">S25+TIME(0,20,0)</f>
        <v>0.57430555555555551</v>
      </c>
      <c r="V25" s="116" t="s">
        <v>62</v>
      </c>
      <c r="W25" s="270"/>
      <c r="X25" s="271"/>
      <c r="Y25" s="272"/>
    </row>
    <row r="26" spans="1:27" s="117" customFormat="1" ht="20.100000000000001" customHeight="1" x14ac:dyDescent="0.15">
      <c r="B26" s="134">
        <v>12</v>
      </c>
      <c r="C26" s="135"/>
      <c r="D26" s="138" t="s">
        <v>54</v>
      </c>
      <c r="E26" s="136"/>
      <c r="F26" s="136"/>
      <c r="G26" s="1">
        <f t="shared" si="0"/>
        <v>0.48958333333333343</v>
      </c>
      <c r="H26" s="32"/>
      <c r="I26" s="3">
        <f t="shared" si="1"/>
        <v>0.50347222222222232</v>
      </c>
      <c r="J26" s="33" t="s">
        <v>17</v>
      </c>
      <c r="K26" s="30">
        <f t="shared" si="2"/>
        <v>0.51736111111111116</v>
      </c>
      <c r="L26" s="11">
        <f t="shared" si="3"/>
        <v>0.52430555555555558</v>
      </c>
      <c r="M26" s="14" t="s">
        <v>46</v>
      </c>
      <c r="N26" s="8">
        <f t="shared" si="4"/>
        <v>0.52777777777777779</v>
      </c>
      <c r="O26" s="231" t="s">
        <v>11</v>
      </c>
      <c r="P26" s="47">
        <f t="shared" si="5"/>
        <v>0.55208333333333337</v>
      </c>
      <c r="Q26" s="48">
        <f t="shared" si="6"/>
        <v>0.55902777777777779</v>
      </c>
      <c r="R26" s="214">
        <f>R25+$L$2</f>
        <v>0.5625</v>
      </c>
      <c r="S26" s="22">
        <f t="shared" si="7"/>
        <v>0.5708333333333333</v>
      </c>
      <c r="T26" s="25" t="s">
        <v>17</v>
      </c>
      <c r="U26" s="24">
        <f t="shared" si="8"/>
        <v>0.58472222222222214</v>
      </c>
      <c r="V26" s="133" t="s">
        <v>61</v>
      </c>
      <c r="W26" s="273"/>
      <c r="X26" s="274"/>
      <c r="Y26" s="275"/>
    </row>
    <row r="27" spans="1:27" s="117" customFormat="1" ht="20.100000000000001" customHeight="1" x14ac:dyDescent="0.15">
      <c r="B27" s="134">
        <v>13</v>
      </c>
      <c r="C27" s="153"/>
      <c r="D27" s="138" t="s">
        <v>53</v>
      </c>
      <c r="E27" s="136"/>
      <c r="F27" s="136"/>
      <c r="G27" s="1">
        <f t="shared" si="0"/>
        <v>0.50000000000000011</v>
      </c>
      <c r="H27" s="32"/>
      <c r="I27" s="3">
        <f t="shared" si="1"/>
        <v>0.51388888888888895</v>
      </c>
      <c r="J27" s="33" t="s">
        <v>17</v>
      </c>
      <c r="K27" s="30">
        <f t="shared" si="2"/>
        <v>0.52777777777777779</v>
      </c>
      <c r="L27" s="11">
        <f t="shared" si="3"/>
        <v>0.53472222222222221</v>
      </c>
      <c r="M27" s="14" t="s">
        <v>44</v>
      </c>
      <c r="N27" s="8">
        <f t="shared" si="4"/>
        <v>0.53819444444444442</v>
      </c>
      <c r="O27" s="226" t="s">
        <v>11</v>
      </c>
      <c r="P27" s="16">
        <f t="shared" si="5"/>
        <v>0.5625</v>
      </c>
      <c r="Q27" s="11">
        <f t="shared" si="6"/>
        <v>0.56944444444444442</v>
      </c>
      <c r="R27" s="214">
        <f>R26+$L$2</f>
        <v>0.57291666666666663</v>
      </c>
      <c r="S27" s="22">
        <f t="shared" si="7"/>
        <v>0.58124999999999993</v>
      </c>
      <c r="T27" s="25" t="s">
        <v>17</v>
      </c>
      <c r="U27" s="24">
        <f t="shared" si="8"/>
        <v>0.59513888888888877</v>
      </c>
      <c r="V27" s="137" t="s">
        <v>63</v>
      </c>
      <c r="W27" s="273"/>
      <c r="X27" s="274"/>
      <c r="Y27" s="275"/>
    </row>
    <row r="28" spans="1:27" s="117" customFormat="1" ht="20.100000000000001" customHeight="1" x14ac:dyDescent="0.15">
      <c r="B28" s="134">
        <v>14</v>
      </c>
      <c r="C28" s="135"/>
      <c r="D28" s="138" t="s">
        <v>57</v>
      </c>
      <c r="E28" s="136"/>
      <c r="F28" s="136"/>
      <c r="G28" s="1">
        <f t="shared" si="0"/>
        <v>0.51041666666666674</v>
      </c>
      <c r="H28" s="32"/>
      <c r="I28" s="3">
        <f t="shared" si="1"/>
        <v>0.52430555555555558</v>
      </c>
      <c r="J28" s="33" t="s">
        <v>17</v>
      </c>
      <c r="K28" s="30">
        <f t="shared" si="2"/>
        <v>0.53819444444444442</v>
      </c>
      <c r="L28" s="11">
        <f t="shared" si="3"/>
        <v>0.54513888888888884</v>
      </c>
      <c r="M28" s="14" t="s">
        <v>45</v>
      </c>
      <c r="N28" s="8">
        <f t="shared" si="4"/>
        <v>0.54861111111111105</v>
      </c>
      <c r="O28" s="231" t="s">
        <v>11</v>
      </c>
      <c r="P28" s="47">
        <f t="shared" si="5"/>
        <v>0.57291666666666663</v>
      </c>
      <c r="Q28" s="48">
        <f t="shared" si="6"/>
        <v>0.57986111111111105</v>
      </c>
      <c r="R28" s="214">
        <f>R27+$L$2</f>
        <v>0.58333333333333326</v>
      </c>
      <c r="S28" s="22">
        <f t="shared" si="7"/>
        <v>0.59166666666666656</v>
      </c>
      <c r="T28" s="25" t="s">
        <v>17</v>
      </c>
      <c r="U28" s="24">
        <f t="shared" si="8"/>
        <v>0.6055555555555554</v>
      </c>
      <c r="V28" s="133" t="s">
        <v>51</v>
      </c>
      <c r="W28" s="273"/>
      <c r="X28" s="274"/>
      <c r="Y28" s="275"/>
    </row>
    <row r="29" spans="1:27" s="117" customFormat="1" ht="20.100000000000001" customHeight="1" x14ac:dyDescent="0.15">
      <c r="B29" s="134">
        <v>15</v>
      </c>
      <c r="C29" s="153"/>
      <c r="D29" s="138" t="s">
        <v>53</v>
      </c>
      <c r="E29" s="136"/>
      <c r="F29" s="136"/>
      <c r="G29" s="1">
        <f t="shared" si="0"/>
        <v>0.52083333333333337</v>
      </c>
      <c r="H29" s="32"/>
      <c r="I29" s="3">
        <f t="shared" si="1"/>
        <v>0.53472222222222221</v>
      </c>
      <c r="J29" s="33" t="s">
        <v>17</v>
      </c>
      <c r="K29" s="30">
        <f t="shared" si="2"/>
        <v>0.54861111111111105</v>
      </c>
      <c r="L29" s="11">
        <f t="shared" si="3"/>
        <v>0.55555555555555547</v>
      </c>
      <c r="M29" s="14" t="s">
        <v>46</v>
      </c>
      <c r="N29" s="8">
        <f t="shared" si="4"/>
        <v>0.55902777777777768</v>
      </c>
      <c r="O29" s="226" t="s">
        <v>11</v>
      </c>
      <c r="P29" s="16">
        <f t="shared" si="5"/>
        <v>0.58333333333333326</v>
      </c>
      <c r="Q29" s="11">
        <f t="shared" si="6"/>
        <v>0.59027777777777768</v>
      </c>
      <c r="R29" s="214">
        <f>R28+$L$2</f>
        <v>0.59374999999999989</v>
      </c>
      <c r="S29" s="22">
        <f t="shared" si="7"/>
        <v>0.60208333333333319</v>
      </c>
      <c r="T29" s="25" t="s">
        <v>17</v>
      </c>
      <c r="U29" s="24">
        <f t="shared" si="8"/>
        <v>0.61597222222222203</v>
      </c>
      <c r="V29" s="137" t="s">
        <v>64</v>
      </c>
      <c r="W29" s="273"/>
      <c r="X29" s="274"/>
      <c r="Y29" s="275"/>
    </row>
    <row r="30" spans="1:27" s="117" customFormat="1" ht="20.100000000000001" customHeight="1" thickBot="1" x14ac:dyDescent="0.2">
      <c r="B30" s="134">
        <v>16</v>
      </c>
      <c r="C30" s="113"/>
      <c r="D30" s="138" t="s">
        <v>53</v>
      </c>
      <c r="E30" s="136"/>
      <c r="F30" s="136"/>
      <c r="G30" s="1">
        <f t="shared" si="0"/>
        <v>0.53125</v>
      </c>
      <c r="H30" s="32"/>
      <c r="I30" s="3">
        <f t="shared" si="1"/>
        <v>0.54513888888888884</v>
      </c>
      <c r="J30" s="33" t="s">
        <v>17</v>
      </c>
      <c r="K30" s="30">
        <f t="shared" si="2"/>
        <v>0.55902777777777768</v>
      </c>
      <c r="L30" s="11">
        <f t="shared" si="3"/>
        <v>0.5659722222222221</v>
      </c>
      <c r="M30" s="14" t="s">
        <v>15</v>
      </c>
      <c r="N30" s="8">
        <f t="shared" si="4"/>
        <v>0.56944444444444431</v>
      </c>
      <c r="O30" s="148" t="s">
        <v>11</v>
      </c>
      <c r="P30" s="21">
        <f t="shared" si="5"/>
        <v>0.59374999999999989</v>
      </c>
      <c r="Q30" s="11">
        <f t="shared" si="6"/>
        <v>0.60069444444444431</v>
      </c>
      <c r="R30" s="214">
        <f>R29+$L$2</f>
        <v>0.60416666666666652</v>
      </c>
      <c r="S30" s="22">
        <f t="shared" si="7"/>
        <v>0.61249999999999982</v>
      </c>
      <c r="T30" s="25" t="s">
        <v>17</v>
      </c>
      <c r="U30" s="24">
        <f t="shared" si="8"/>
        <v>0.62638888888888866</v>
      </c>
      <c r="V30" s="116" t="s">
        <v>60</v>
      </c>
      <c r="W30" s="277"/>
      <c r="X30" s="278"/>
      <c r="Y30" s="279"/>
    </row>
    <row r="31" spans="1:27" s="117" customFormat="1" ht="20.100000000000001" customHeight="1" thickBot="1" x14ac:dyDescent="0.2">
      <c r="B31" s="154"/>
      <c r="C31" s="155"/>
      <c r="D31" s="156"/>
      <c r="E31" s="154"/>
      <c r="F31" s="155" t="s">
        <v>21</v>
      </c>
      <c r="G31" s="155"/>
      <c r="H31" s="155"/>
      <c r="I31" s="155"/>
      <c r="J31" s="155"/>
      <c r="K31" s="155"/>
      <c r="L31" s="157"/>
      <c r="M31" s="157"/>
      <c r="N31" s="158">
        <f>R30+$L$2</f>
        <v>0.61458333333333315</v>
      </c>
      <c r="O31" s="157" t="s">
        <v>11</v>
      </c>
      <c r="P31" s="158">
        <f>N31+$L$6</f>
        <v>0.62499999999999978</v>
      </c>
      <c r="Q31" s="158"/>
      <c r="R31" s="217"/>
      <c r="S31" s="159"/>
      <c r="T31" s="158"/>
      <c r="U31" s="158"/>
      <c r="V31" s="158"/>
      <c r="W31" s="158"/>
      <c r="X31" s="158"/>
      <c r="Y31" s="155"/>
      <c r="Z31" s="128"/>
    </row>
    <row r="32" spans="1:27" s="106" customFormat="1" ht="24.75" thickBot="1" x14ac:dyDescent="0.2">
      <c r="B32" s="101" t="s">
        <v>6</v>
      </c>
      <c r="C32" s="102" t="s">
        <v>14</v>
      </c>
      <c r="D32" s="102" t="s">
        <v>20</v>
      </c>
      <c r="E32" s="103" t="s">
        <v>7</v>
      </c>
      <c r="F32" s="102" t="s">
        <v>8</v>
      </c>
      <c r="G32" s="222" t="s">
        <v>41</v>
      </c>
      <c r="H32" s="257" t="s">
        <v>26</v>
      </c>
      <c r="I32" s="258"/>
      <c r="J32" s="258"/>
      <c r="K32" s="259"/>
      <c r="L32" s="255" t="s">
        <v>68</v>
      </c>
      <c r="M32" s="257" t="s">
        <v>9</v>
      </c>
      <c r="N32" s="258"/>
      <c r="O32" s="258"/>
      <c r="P32" s="259"/>
      <c r="Q32" s="102" t="s">
        <v>10</v>
      </c>
      <c r="R32" s="211" t="s">
        <v>18</v>
      </c>
      <c r="S32" s="260" t="s">
        <v>35</v>
      </c>
      <c r="T32" s="261"/>
      <c r="U32" s="262"/>
      <c r="V32" s="232" t="s">
        <v>33</v>
      </c>
      <c r="W32" s="258" t="s">
        <v>19</v>
      </c>
      <c r="X32" s="258"/>
      <c r="Y32" s="263"/>
    </row>
    <row r="33" spans="1:26" s="117" customFormat="1" ht="20.100000000000001" customHeight="1" thickTop="1" x14ac:dyDescent="0.15">
      <c r="B33" s="233">
        <v>17</v>
      </c>
      <c r="C33" s="234"/>
      <c r="D33" s="235" t="s">
        <v>55</v>
      </c>
      <c r="E33" s="236"/>
      <c r="F33" s="236"/>
      <c r="G33" s="1">
        <f t="shared" ref="G33:G38" si="9">I33-TIME(0,20,0)</f>
        <v>0.55208333333333326</v>
      </c>
      <c r="H33" s="237"/>
      <c r="I33" s="3">
        <f t="shared" ref="I33:I38" si="10">K33-TIME(0,20,0)</f>
        <v>0.5659722222222221</v>
      </c>
      <c r="J33" s="29" t="s">
        <v>17</v>
      </c>
      <c r="K33" s="30">
        <f t="shared" ref="K33:K38" si="11">N33-TIME(0,15,0)</f>
        <v>0.57986111111111094</v>
      </c>
      <c r="L33" s="11">
        <f t="shared" ref="L33:L38" si="12">N33-TIME(0,5,0)</f>
        <v>0.58680555555555536</v>
      </c>
      <c r="M33" s="7" t="s">
        <v>45</v>
      </c>
      <c r="N33" s="8">
        <f t="shared" ref="N33:N38" si="13">P33-TIME(0,35,0)</f>
        <v>0.59027777777777757</v>
      </c>
      <c r="O33" s="225" t="s">
        <v>11</v>
      </c>
      <c r="P33" s="10">
        <f t="shared" ref="P33:P38" si="14">Q33-TIME(0,10,0)</f>
        <v>0.61458333333333315</v>
      </c>
      <c r="Q33" s="11">
        <f t="shared" ref="Q33:Q38" si="15">R33-TIME(0,5,0)</f>
        <v>0.62152777777777757</v>
      </c>
      <c r="R33" s="213">
        <f>P31</f>
        <v>0.62499999999999978</v>
      </c>
      <c r="S33" s="22">
        <f t="shared" ref="S33:S38" si="16">R33+TIME(0,12,0)</f>
        <v>0.63333333333333308</v>
      </c>
      <c r="T33" s="23" t="s">
        <v>17</v>
      </c>
      <c r="U33" s="24">
        <f t="shared" ref="U33:U38" si="17">S33+TIME(0,20,0)</f>
        <v>0.64722222222222192</v>
      </c>
      <c r="V33" s="116" t="s">
        <v>65</v>
      </c>
      <c r="W33" s="270"/>
      <c r="X33" s="271"/>
      <c r="Y33" s="272"/>
    </row>
    <row r="34" spans="1:26" s="117" customFormat="1" ht="20.100000000000001" customHeight="1" x14ac:dyDescent="0.15">
      <c r="B34" s="238">
        <v>18</v>
      </c>
      <c r="C34" s="239"/>
      <c r="D34" s="240" t="s">
        <v>55</v>
      </c>
      <c r="E34" s="241"/>
      <c r="F34" s="241"/>
      <c r="G34" s="1">
        <f t="shared" si="9"/>
        <v>0.56249999999999989</v>
      </c>
      <c r="H34" s="242"/>
      <c r="I34" s="3">
        <f t="shared" si="10"/>
        <v>0.57638888888888873</v>
      </c>
      <c r="J34" s="33" t="s">
        <v>17</v>
      </c>
      <c r="K34" s="30">
        <f t="shared" si="11"/>
        <v>0.59027777777777757</v>
      </c>
      <c r="L34" s="11">
        <f t="shared" si="12"/>
        <v>0.59722222222222199</v>
      </c>
      <c r="M34" s="14" t="s">
        <v>46</v>
      </c>
      <c r="N34" s="8">
        <f t="shared" si="13"/>
        <v>0.6006944444444442</v>
      </c>
      <c r="O34" s="226" t="s">
        <v>11</v>
      </c>
      <c r="P34" s="16">
        <f t="shared" si="14"/>
        <v>0.62499999999999978</v>
      </c>
      <c r="Q34" s="11">
        <f t="shared" si="15"/>
        <v>0.6319444444444442</v>
      </c>
      <c r="R34" s="214">
        <f>R33+$L$2</f>
        <v>0.63541666666666641</v>
      </c>
      <c r="S34" s="22">
        <f t="shared" si="16"/>
        <v>0.64374999999999971</v>
      </c>
      <c r="T34" s="25" t="s">
        <v>17</v>
      </c>
      <c r="U34" s="24">
        <f t="shared" si="17"/>
        <v>0.65763888888888855</v>
      </c>
      <c r="V34" s="116" t="s">
        <v>62</v>
      </c>
      <c r="W34" s="273"/>
      <c r="X34" s="274"/>
      <c r="Y34" s="275"/>
    </row>
    <row r="35" spans="1:26" s="117" customFormat="1" ht="20.100000000000001" customHeight="1" x14ac:dyDescent="0.15">
      <c r="B35" s="238">
        <v>19</v>
      </c>
      <c r="C35" s="239"/>
      <c r="D35" s="240" t="s">
        <v>55</v>
      </c>
      <c r="E35" s="241"/>
      <c r="F35" s="241"/>
      <c r="G35" s="1">
        <f t="shared" si="9"/>
        <v>0.57291666666666652</v>
      </c>
      <c r="H35" s="242"/>
      <c r="I35" s="3">
        <f t="shared" si="10"/>
        <v>0.58680555555555536</v>
      </c>
      <c r="J35" s="33" t="s">
        <v>17</v>
      </c>
      <c r="K35" s="30">
        <f t="shared" si="11"/>
        <v>0.6006944444444442</v>
      </c>
      <c r="L35" s="11">
        <f t="shared" si="12"/>
        <v>0.60763888888888862</v>
      </c>
      <c r="M35" s="14" t="s">
        <v>49</v>
      </c>
      <c r="N35" s="8">
        <f t="shared" si="13"/>
        <v>0.61111111111111083</v>
      </c>
      <c r="O35" s="226" t="s">
        <v>11</v>
      </c>
      <c r="P35" s="16">
        <f t="shared" si="14"/>
        <v>0.63541666666666641</v>
      </c>
      <c r="Q35" s="11">
        <f t="shared" si="15"/>
        <v>0.64236111111111083</v>
      </c>
      <c r="R35" s="214">
        <f>R34+$L$2</f>
        <v>0.64583333333333304</v>
      </c>
      <c r="S35" s="22">
        <f t="shared" si="16"/>
        <v>0.65416666666666634</v>
      </c>
      <c r="T35" s="25" t="s">
        <v>17</v>
      </c>
      <c r="U35" s="24">
        <f t="shared" si="17"/>
        <v>0.66805555555555518</v>
      </c>
      <c r="V35" s="133" t="s">
        <v>61</v>
      </c>
      <c r="W35" s="273"/>
      <c r="X35" s="274"/>
      <c r="Y35" s="275"/>
    </row>
    <row r="36" spans="1:26" s="117" customFormat="1" ht="20.100000000000001" customHeight="1" x14ac:dyDescent="0.15">
      <c r="B36" s="238">
        <v>20</v>
      </c>
      <c r="C36" s="239"/>
      <c r="D36" s="240" t="s">
        <v>54</v>
      </c>
      <c r="E36" s="241"/>
      <c r="F36" s="241"/>
      <c r="G36" s="1">
        <f t="shared" si="9"/>
        <v>0.58333333333333315</v>
      </c>
      <c r="H36" s="242"/>
      <c r="I36" s="3">
        <f t="shared" si="10"/>
        <v>0.59722222222222199</v>
      </c>
      <c r="J36" s="33" t="s">
        <v>17</v>
      </c>
      <c r="K36" s="30">
        <f t="shared" si="11"/>
        <v>0.61111111111111083</v>
      </c>
      <c r="L36" s="11">
        <f t="shared" si="12"/>
        <v>0.61805555555555525</v>
      </c>
      <c r="M36" s="14" t="s">
        <v>16</v>
      </c>
      <c r="N36" s="8">
        <f t="shared" si="13"/>
        <v>0.62152777777777746</v>
      </c>
      <c r="O36" s="226" t="s">
        <v>11</v>
      </c>
      <c r="P36" s="16">
        <f t="shared" si="14"/>
        <v>0.64583333333333304</v>
      </c>
      <c r="Q36" s="11">
        <f t="shared" si="15"/>
        <v>0.65277777777777746</v>
      </c>
      <c r="R36" s="214">
        <f>R35+$L$2</f>
        <v>0.65624999999999967</v>
      </c>
      <c r="S36" s="22">
        <f t="shared" si="16"/>
        <v>0.66458333333333297</v>
      </c>
      <c r="T36" s="25" t="s">
        <v>17</v>
      </c>
      <c r="U36" s="24">
        <f t="shared" si="17"/>
        <v>0.67847222222222181</v>
      </c>
      <c r="V36" s="116" t="s">
        <v>63</v>
      </c>
      <c r="W36" s="273"/>
      <c r="X36" s="274"/>
      <c r="Y36" s="275"/>
    </row>
    <row r="37" spans="1:26" s="117" customFormat="1" ht="20.100000000000001" customHeight="1" x14ac:dyDescent="0.15">
      <c r="B37" s="238">
        <v>21</v>
      </c>
      <c r="C37" s="239"/>
      <c r="D37" s="240" t="s">
        <v>54</v>
      </c>
      <c r="E37" s="241"/>
      <c r="F37" s="241"/>
      <c r="G37" s="1">
        <f t="shared" si="9"/>
        <v>0.59374999999999978</v>
      </c>
      <c r="H37" s="242"/>
      <c r="I37" s="3">
        <f t="shared" si="10"/>
        <v>0.60763888888888862</v>
      </c>
      <c r="J37" s="33" t="s">
        <v>17</v>
      </c>
      <c r="K37" s="30">
        <f t="shared" si="11"/>
        <v>0.62152777777777746</v>
      </c>
      <c r="L37" s="11">
        <f t="shared" si="12"/>
        <v>0.62847222222222188</v>
      </c>
      <c r="M37" s="14" t="s">
        <v>36</v>
      </c>
      <c r="N37" s="8">
        <f t="shared" si="13"/>
        <v>0.63194444444444409</v>
      </c>
      <c r="O37" s="226" t="s">
        <v>11</v>
      </c>
      <c r="P37" s="16">
        <f t="shared" si="14"/>
        <v>0.65624999999999967</v>
      </c>
      <c r="Q37" s="11">
        <f t="shared" si="15"/>
        <v>0.66319444444444409</v>
      </c>
      <c r="R37" s="214">
        <f>R36+$L$2</f>
        <v>0.6666666666666663</v>
      </c>
      <c r="S37" s="22">
        <f t="shared" si="16"/>
        <v>0.6749999999999996</v>
      </c>
      <c r="T37" s="25" t="s">
        <v>17</v>
      </c>
      <c r="U37" s="24">
        <f t="shared" si="17"/>
        <v>0.68888888888888844</v>
      </c>
      <c r="V37" s="133" t="s">
        <v>51</v>
      </c>
      <c r="W37" s="273"/>
      <c r="X37" s="274"/>
      <c r="Y37" s="275"/>
    </row>
    <row r="38" spans="1:26" s="117" customFormat="1" ht="20.100000000000001" customHeight="1" thickBot="1" x14ac:dyDescent="0.2">
      <c r="B38" s="243">
        <v>22</v>
      </c>
      <c r="C38" s="244"/>
      <c r="D38" s="245" t="s">
        <v>55</v>
      </c>
      <c r="E38" s="246"/>
      <c r="F38" s="246"/>
      <c r="G38" s="35">
        <f t="shared" si="9"/>
        <v>0.60416666666666641</v>
      </c>
      <c r="H38" s="247"/>
      <c r="I38" s="37">
        <f t="shared" si="10"/>
        <v>0.61805555555555525</v>
      </c>
      <c r="J38" s="38" t="s">
        <v>17</v>
      </c>
      <c r="K38" s="39">
        <f t="shared" si="11"/>
        <v>0.63194444444444409</v>
      </c>
      <c r="L38" s="40">
        <f t="shared" si="12"/>
        <v>0.63888888888888851</v>
      </c>
      <c r="M38" s="41" t="s">
        <v>15</v>
      </c>
      <c r="N38" s="8">
        <f t="shared" si="13"/>
        <v>0.64236111111111072</v>
      </c>
      <c r="O38" s="63" t="s">
        <v>11</v>
      </c>
      <c r="P38" s="43">
        <f t="shared" si="14"/>
        <v>0.6666666666666663</v>
      </c>
      <c r="Q38" s="73">
        <f t="shared" si="15"/>
        <v>0.67361111111111072</v>
      </c>
      <c r="R38" s="215">
        <f>R37+$L$2</f>
        <v>0.67708333333333293</v>
      </c>
      <c r="S38" s="230">
        <f t="shared" si="16"/>
        <v>0.68541666666666623</v>
      </c>
      <c r="T38" s="45" t="s">
        <v>17</v>
      </c>
      <c r="U38" s="43">
        <f t="shared" si="17"/>
        <v>0.69930555555555507</v>
      </c>
      <c r="V38" s="248" t="s">
        <v>64</v>
      </c>
      <c r="W38" s="276"/>
      <c r="X38" s="268"/>
      <c r="Y38" s="269"/>
    </row>
    <row r="39" spans="1:26" s="117" customFormat="1" ht="20.100000000000001" customHeight="1" thickBot="1" x14ac:dyDescent="0.2">
      <c r="B39" s="154"/>
      <c r="C39" s="155"/>
      <c r="D39" s="156"/>
      <c r="E39" s="154"/>
      <c r="F39" s="155" t="s">
        <v>21</v>
      </c>
      <c r="G39" s="155"/>
      <c r="H39" s="155"/>
      <c r="I39" s="155"/>
      <c r="J39" s="155"/>
      <c r="K39" s="155"/>
      <c r="L39" s="157"/>
      <c r="M39" s="157"/>
      <c r="N39" s="158">
        <f>R38+$L$2</f>
        <v>0.68749999999999956</v>
      </c>
      <c r="O39" s="157" t="s">
        <v>11</v>
      </c>
      <c r="P39" s="158">
        <f>N39+$L$6</f>
        <v>0.69791666666666619</v>
      </c>
      <c r="Q39" s="158"/>
      <c r="R39" s="217"/>
      <c r="S39" s="159"/>
      <c r="T39" s="158"/>
      <c r="U39" s="158"/>
      <c r="V39" s="158"/>
      <c r="W39" s="158"/>
      <c r="X39" s="158"/>
      <c r="Y39" s="155"/>
      <c r="Z39" s="128"/>
    </row>
    <row r="40" spans="1:26" s="106" customFormat="1" ht="24.75" thickBot="1" x14ac:dyDescent="0.2">
      <c r="B40" s="101" t="s">
        <v>6</v>
      </c>
      <c r="C40" s="102" t="s">
        <v>14</v>
      </c>
      <c r="D40" s="102" t="s">
        <v>20</v>
      </c>
      <c r="E40" s="103" t="s">
        <v>7</v>
      </c>
      <c r="F40" s="102" t="s">
        <v>8</v>
      </c>
      <c r="G40" s="222" t="s">
        <v>41</v>
      </c>
      <c r="H40" s="257" t="s">
        <v>26</v>
      </c>
      <c r="I40" s="258"/>
      <c r="J40" s="258"/>
      <c r="K40" s="259"/>
      <c r="L40" s="255" t="s">
        <v>68</v>
      </c>
      <c r="M40" s="257" t="s">
        <v>9</v>
      </c>
      <c r="N40" s="258"/>
      <c r="O40" s="258"/>
      <c r="P40" s="259"/>
      <c r="Q40" s="102" t="s">
        <v>10</v>
      </c>
      <c r="R40" s="211" t="s">
        <v>18</v>
      </c>
      <c r="S40" s="260" t="s">
        <v>35</v>
      </c>
      <c r="T40" s="261"/>
      <c r="U40" s="262"/>
      <c r="V40" s="232" t="s">
        <v>33</v>
      </c>
      <c r="W40" s="258" t="s">
        <v>19</v>
      </c>
      <c r="X40" s="258"/>
      <c r="Y40" s="263"/>
    </row>
    <row r="41" spans="1:26" s="117" customFormat="1" ht="20.100000000000001" customHeight="1" thickTop="1" x14ac:dyDescent="0.15">
      <c r="B41" s="233">
        <v>23</v>
      </c>
      <c r="C41" s="234"/>
      <c r="D41" s="235" t="s">
        <v>54</v>
      </c>
      <c r="E41" s="236"/>
      <c r="F41" s="236"/>
      <c r="G41" s="1">
        <f t="shared" ref="G41:G46" si="18">I41-TIME(0,20,0)</f>
        <v>0.62499999999999967</v>
      </c>
      <c r="H41" s="237"/>
      <c r="I41" s="3">
        <f t="shared" ref="I41:I46" si="19">K41-TIME(0,20,0)</f>
        <v>0.63888888888888851</v>
      </c>
      <c r="J41" s="29" t="s">
        <v>17</v>
      </c>
      <c r="K41" s="30">
        <f t="shared" ref="K41:K46" si="20">N41-TIME(0,15,0)</f>
        <v>0.65277777777777735</v>
      </c>
      <c r="L41" s="11">
        <f t="shared" ref="L41:L46" si="21">N41-TIME(0,5,0)</f>
        <v>0.65972222222222177</v>
      </c>
      <c r="M41" s="7" t="s">
        <v>45</v>
      </c>
      <c r="N41" s="8">
        <f t="shared" ref="N41:N46" si="22">P41-TIME(0,35,0)</f>
        <v>0.66319444444444398</v>
      </c>
      <c r="O41" s="225" t="s">
        <v>11</v>
      </c>
      <c r="P41" s="10">
        <f t="shared" ref="P41:P46" si="23">Q41-TIME(0,10,0)</f>
        <v>0.68749999999999956</v>
      </c>
      <c r="Q41" s="11">
        <f t="shared" ref="Q41:Q46" si="24">R41-TIME(0,5,0)</f>
        <v>0.69444444444444398</v>
      </c>
      <c r="R41" s="213">
        <f>P39</f>
        <v>0.69791666666666619</v>
      </c>
      <c r="S41" s="22">
        <f t="shared" ref="S41:S46" si="25">R41+TIME(0,12,0)</f>
        <v>0.70624999999999949</v>
      </c>
      <c r="T41" s="23" t="s">
        <v>17</v>
      </c>
      <c r="U41" s="24">
        <f t="shared" ref="U41:U46" si="26">S41+TIME(0,20,0)</f>
        <v>0.72013888888888833</v>
      </c>
      <c r="V41" s="116" t="s">
        <v>60</v>
      </c>
      <c r="W41" s="270"/>
      <c r="X41" s="271"/>
      <c r="Y41" s="272"/>
    </row>
    <row r="42" spans="1:26" s="117" customFormat="1" ht="20.100000000000001" customHeight="1" x14ac:dyDescent="0.15">
      <c r="B42" s="238">
        <v>24</v>
      </c>
      <c r="C42" s="239"/>
      <c r="D42" s="240" t="s">
        <v>53</v>
      </c>
      <c r="E42" s="241"/>
      <c r="F42" s="241"/>
      <c r="G42" s="1">
        <f t="shared" si="18"/>
        <v>0.6354166666666663</v>
      </c>
      <c r="H42" s="242"/>
      <c r="I42" s="3">
        <f t="shared" si="19"/>
        <v>0.64930555555555514</v>
      </c>
      <c r="J42" s="33" t="s">
        <v>17</v>
      </c>
      <c r="K42" s="30">
        <f t="shared" si="20"/>
        <v>0.66319444444444398</v>
      </c>
      <c r="L42" s="11">
        <f t="shared" si="21"/>
        <v>0.6701388888888884</v>
      </c>
      <c r="M42" s="14" t="s">
        <v>46</v>
      </c>
      <c r="N42" s="8">
        <f t="shared" si="22"/>
        <v>0.67361111111111061</v>
      </c>
      <c r="O42" s="226" t="s">
        <v>11</v>
      </c>
      <c r="P42" s="16">
        <f t="shared" si="23"/>
        <v>0.69791666666666619</v>
      </c>
      <c r="Q42" s="11">
        <f t="shared" si="24"/>
        <v>0.70486111111111061</v>
      </c>
      <c r="R42" s="214">
        <f>R41+$L$2</f>
        <v>0.70833333333333282</v>
      </c>
      <c r="S42" s="22">
        <f t="shared" si="25"/>
        <v>0.71666666666666612</v>
      </c>
      <c r="T42" s="25" t="s">
        <v>17</v>
      </c>
      <c r="U42" s="24">
        <f t="shared" si="26"/>
        <v>0.73055555555555496</v>
      </c>
      <c r="V42" s="116" t="s">
        <v>65</v>
      </c>
      <c r="W42" s="273"/>
      <c r="X42" s="274"/>
      <c r="Y42" s="275"/>
    </row>
    <row r="43" spans="1:26" s="117" customFormat="1" ht="20.100000000000001" customHeight="1" x14ac:dyDescent="0.15">
      <c r="B43" s="238">
        <v>25</v>
      </c>
      <c r="C43" s="239"/>
      <c r="D43" s="240" t="s">
        <v>56</v>
      </c>
      <c r="E43" s="241"/>
      <c r="F43" s="241"/>
      <c r="G43" s="1">
        <f t="shared" si="18"/>
        <v>0.64583333333333293</v>
      </c>
      <c r="H43" s="242"/>
      <c r="I43" s="3">
        <f t="shared" si="19"/>
        <v>0.65972222222222177</v>
      </c>
      <c r="J43" s="33" t="s">
        <v>17</v>
      </c>
      <c r="K43" s="30">
        <f t="shared" si="20"/>
        <v>0.67361111111111061</v>
      </c>
      <c r="L43" s="11">
        <f t="shared" si="21"/>
        <v>0.68055555555555503</v>
      </c>
      <c r="M43" s="14" t="s">
        <v>49</v>
      </c>
      <c r="N43" s="8">
        <f t="shared" si="22"/>
        <v>0.68402777777777724</v>
      </c>
      <c r="O43" s="226" t="s">
        <v>11</v>
      </c>
      <c r="P43" s="16">
        <f t="shared" si="23"/>
        <v>0.70833333333333282</v>
      </c>
      <c r="Q43" s="11">
        <f t="shared" si="24"/>
        <v>0.71527777777777724</v>
      </c>
      <c r="R43" s="214">
        <f>R42+$L$2</f>
        <v>0.71874999999999944</v>
      </c>
      <c r="S43" s="22">
        <f t="shared" si="25"/>
        <v>0.72708333333333275</v>
      </c>
      <c r="T43" s="25" t="s">
        <v>17</v>
      </c>
      <c r="U43" s="24">
        <f t="shared" si="26"/>
        <v>0.74097222222222159</v>
      </c>
      <c r="V43" s="133" t="s">
        <v>62</v>
      </c>
      <c r="W43" s="273"/>
      <c r="X43" s="274"/>
      <c r="Y43" s="275"/>
    </row>
    <row r="44" spans="1:26" s="117" customFormat="1" ht="20.100000000000001" customHeight="1" x14ac:dyDescent="0.15">
      <c r="B44" s="238">
        <v>26</v>
      </c>
      <c r="C44" s="239"/>
      <c r="D44" s="240" t="s">
        <v>57</v>
      </c>
      <c r="E44" s="241"/>
      <c r="F44" s="241"/>
      <c r="G44" s="1">
        <f t="shared" si="18"/>
        <v>0.65624999999999956</v>
      </c>
      <c r="H44" s="242"/>
      <c r="I44" s="3">
        <f t="shared" si="19"/>
        <v>0.6701388888888884</v>
      </c>
      <c r="J44" s="33" t="s">
        <v>17</v>
      </c>
      <c r="K44" s="30">
        <f t="shared" si="20"/>
        <v>0.68402777777777724</v>
      </c>
      <c r="L44" s="11">
        <f t="shared" si="21"/>
        <v>0.69097222222222165</v>
      </c>
      <c r="M44" s="14" t="s">
        <v>16</v>
      </c>
      <c r="N44" s="8">
        <f t="shared" si="22"/>
        <v>0.69444444444444386</v>
      </c>
      <c r="O44" s="226" t="s">
        <v>11</v>
      </c>
      <c r="P44" s="16">
        <f t="shared" si="23"/>
        <v>0.71874999999999944</v>
      </c>
      <c r="Q44" s="11">
        <f t="shared" si="24"/>
        <v>0.72569444444444386</v>
      </c>
      <c r="R44" s="214">
        <f>R43+$L$2</f>
        <v>0.72916666666666607</v>
      </c>
      <c r="S44" s="22">
        <f t="shared" si="25"/>
        <v>0.73749999999999938</v>
      </c>
      <c r="T44" s="25" t="s">
        <v>17</v>
      </c>
      <c r="U44" s="24">
        <f t="shared" si="26"/>
        <v>0.75138888888888822</v>
      </c>
      <c r="V44" s="116" t="s">
        <v>61</v>
      </c>
      <c r="W44" s="273"/>
      <c r="X44" s="274"/>
      <c r="Y44" s="275"/>
    </row>
    <row r="45" spans="1:26" s="117" customFormat="1" ht="20.100000000000001" customHeight="1" x14ac:dyDescent="0.15">
      <c r="B45" s="238">
        <v>27</v>
      </c>
      <c r="C45" s="239"/>
      <c r="D45" s="240" t="s">
        <v>54</v>
      </c>
      <c r="E45" s="241"/>
      <c r="F45" s="241"/>
      <c r="G45" s="1">
        <f t="shared" si="18"/>
        <v>0.66666666666666619</v>
      </c>
      <c r="H45" s="242"/>
      <c r="I45" s="3">
        <f t="shared" si="19"/>
        <v>0.68055555555555503</v>
      </c>
      <c r="J45" s="33" t="s">
        <v>17</v>
      </c>
      <c r="K45" s="30">
        <f t="shared" si="20"/>
        <v>0.69444444444444386</v>
      </c>
      <c r="L45" s="11">
        <f t="shared" si="21"/>
        <v>0.70138888888888828</v>
      </c>
      <c r="M45" s="14" t="s">
        <v>36</v>
      </c>
      <c r="N45" s="8">
        <f t="shared" si="22"/>
        <v>0.70486111111111049</v>
      </c>
      <c r="O45" s="226" t="s">
        <v>11</v>
      </c>
      <c r="P45" s="16">
        <f t="shared" si="23"/>
        <v>0.72916666666666607</v>
      </c>
      <c r="Q45" s="11">
        <f t="shared" si="24"/>
        <v>0.73611111111111049</v>
      </c>
      <c r="R45" s="214">
        <f>R44+$L$2</f>
        <v>0.7395833333333327</v>
      </c>
      <c r="S45" s="22">
        <f t="shared" si="25"/>
        <v>0.74791666666666601</v>
      </c>
      <c r="T45" s="25" t="s">
        <v>17</v>
      </c>
      <c r="U45" s="24">
        <f t="shared" si="26"/>
        <v>0.76180555555555485</v>
      </c>
      <c r="V45" s="133" t="s">
        <v>63</v>
      </c>
      <c r="W45" s="273"/>
      <c r="X45" s="274"/>
      <c r="Y45" s="275"/>
    </row>
    <row r="46" spans="1:26" s="117" customFormat="1" ht="20.100000000000001" customHeight="1" thickBot="1" x14ac:dyDescent="0.2">
      <c r="B46" s="243">
        <v>28</v>
      </c>
      <c r="C46" s="244"/>
      <c r="D46" s="245" t="s">
        <v>53</v>
      </c>
      <c r="E46" s="246"/>
      <c r="F46" s="246"/>
      <c r="G46" s="35">
        <f t="shared" si="18"/>
        <v>0.67708333333333282</v>
      </c>
      <c r="H46" s="247"/>
      <c r="I46" s="37">
        <f t="shared" si="19"/>
        <v>0.69097222222222165</v>
      </c>
      <c r="J46" s="38" t="s">
        <v>17</v>
      </c>
      <c r="K46" s="39">
        <f t="shared" si="20"/>
        <v>0.70486111111111049</v>
      </c>
      <c r="L46" s="40">
        <f t="shared" si="21"/>
        <v>0.71180555555555491</v>
      </c>
      <c r="M46" s="41" t="s">
        <v>52</v>
      </c>
      <c r="N46" s="8">
        <f t="shared" si="22"/>
        <v>0.71527777777777712</v>
      </c>
      <c r="O46" s="63" t="s">
        <v>11</v>
      </c>
      <c r="P46" s="43">
        <f t="shared" si="23"/>
        <v>0.7395833333333327</v>
      </c>
      <c r="Q46" s="73">
        <f t="shared" si="24"/>
        <v>0.74652777777777712</v>
      </c>
      <c r="R46" s="215">
        <f>R45+$L$2</f>
        <v>0.74999999999999933</v>
      </c>
      <c r="S46" s="230">
        <f t="shared" si="25"/>
        <v>0.75833333333333264</v>
      </c>
      <c r="T46" s="45" t="s">
        <v>17</v>
      </c>
      <c r="U46" s="43">
        <f t="shared" si="26"/>
        <v>0.77222222222222148</v>
      </c>
      <c r="V46" s="248" t="s">
        <v>51</v>
      </c>
      <c r="W46" s="276"/>
      <c r="X46" s="268"/>
      <c r="Y46" s="269"/>
    </row>
    <row r="47" spans="1:26" s="117" customFormat="1" ht="9.75" customHeight="1" x14ac:dyDescent="0.15">
      <c r="B47" s="143"/>
      <c r="C47" s="145"/>
      <c r="D47" s="173"/>
      <c r="E47" s="143"/>
      <c r="F47" s="172"/>
      <c r="G47" s="249"/>
      <c r="H47" s="172"/>
      <c r="I47" s="250"/>
      <c r="J47" s="251"/>
      <c r="K47" s="252"/>
      <c r="L47" s="49"/>
      <c r="M47" s="253"/>
      <c r="N47" s="254"/>
      <c r="O47" s="148"/>
      <c r="P47" s="49"/>
      <c r="Q47" s="49"/>
      <c r="R47" s="159"/>
      <c r="S47" s="254"/>
      <c r="T47" s="252"/>
      <c r="U47" s="254"/>
      <c r="V47" s="67"/>
      <c r="W47" s="49"/>
      <c r="X47" s="49"/>
      <c r="Y47" s="145"/>
    </row>
    <row r="48" spans="1:26" s="117" customFormat="1" ht="16.5" customHeight="1" x14ac:dyDescent="0.15">
      <c r="A48" s="128"/>
      <c r="B48" s="145"/>
      <c r="C48" s="145"/>
      <c r="D48" s="145"/>
      <c r="E48" s="145"/>
      <c r="F48" s="200" t="s">
        <v>37</v>
      </c>
      <c r="G48" s="201" t="s">
        <v>38</v>
      </c>
      <c r="H48" s="201"/>
      <c r="I48" s="202"/>
      <c r="J48" s="203" t="s">
        <v>45</v>
      </c>
      <c r="K48" s="204" t="s">
        <v>59</v>
      </c>
      <c r="L48" s="203"/>
      <c r="O48" s="203" t="s">
        <v>36</v>
      </c>
      <c r="P48" s="205" t="s">
        <v>58</v>
      </c>
      <c r="Q48" s="148"/>
      <c r="R48" s="148"/>
      <c r="S48" s="49"/>
      <c r="T48" s="49"/>
      <c r="U48" s="49"/>
      <c r="V48" s="148"/>
      <c r="W48" s="148"/>
      <c r="X48" s="148"/>
      <c r="Y48" s="145"/>
    </row>
    <row r="49" spans="10:24" s="117" customFormat="1" ht="15.75" customHeight="1" x14ac:dyDescent="0.15">
      <c r="J49" s="207"/>
      <c r="L49" s="207"/>
      <c r="M49" s="207"/>
      <c r="N49" s="207"/>
      <c r="O49" s="207"/>
      <c r="P49" s="207"/>
      <c r="Q49" s="207"/>
      <c r="R49" s="207"/>
      <c r="S49" s="208"/>
      <c r="T49" s="208"/>
      <c r="U49" s="208"/>
      <c r="V49" s="207"/>
      <c r="W49" s="207"/>
      <c r="X49" s="207"/>
    </row>
    <row r="50" spans="10:24" s="117" customFormat="1" ht="16.5" customHeight="1" x14ac:dyDescent="0.15">
      <c r="J50" s="207"/>
      <c r="L50" s="207"/>
      <c r="M50" s="207"/>
      <c r="N50" s="207"/>
      <c r="O50" s="207"/>
      <c r="P50" s="207"/>
      <c r="Q50" s="207"/>
      <c r="R50" s="207"/>
      <c r="S50" s="208"/>
      <c r="T50" s="208"/>
      <c r="U50" s="208"/>
      <c r="V50" s="207"/>
      <c r="W50" s="207"/>
      <c r="X50" s="207"/>
    </row>
    <row r="51" spans="10:24" s="117" customFormat="1" x14ac:dyDescent="0.15">
      <c r="L51" s="207"/>
      <c r="M51" s="207"/>
      <c r="N51" s="208"/>
      <c r="O51" s="207"/>
      <c r="P51" s="208"/>
      <c r="Q51" s="207"/>
      <c r="R51" s="207"/>
      <c r="S51" s="208"/>
      <c r="T51" s="208"/>
      <c r="U51" s="208"/>
      <c r="V51" s="207"/>
      <c r="W51" s="207"/>
      <c r="X51" s="207"/>
    </row>
    <row r="52" spans="10:24" s="117" customFormat="1" x14ac:dyDescent="0.15">
      <c r="L52" s="207"/>
      <c r="M52" s="207"/>
      <c r="N52" s="208"/>
      <c r="O52" s="207"/>
      <c r="P52" s="208"/>
      <c r="Q52" s="207"/>
      <c r="R52" s="207"/>
      <c r="S52" s="208"/>
      <c r="T52" s="208"/>
      <c r="U52" s="208"/>
      <c r="V52" s="207"/>
      <c r="W52" s="207"/>
      <c r="X52" s="207"/>
    </row>
    <row r="53" spans="10:24" s="117" customFormat="1" x14ac:dyDescent="0.15">
      <c r="L53" s="207"/>
      <c r="M53" s="207"/>
      <c r="N53" s="208"/>
      <c r="O53" s="207"/>
      <c r="P53" s="208"/>
      <c r="Q53" s="207"/>
      <c r="R53" s="207"/>
      <c r="S53" s="208"/>
      <c r="T53" s="208"/>
      <c r="U53" s="208"/>
      <c r="V53" s="207"/>
      <c r="W53" s="207"/>
      <c r="X53" s="207"/>
    </row>
    <row r="54" spans="10:24" s="117" customFormat="1" x14ac:dyDescent="0.15">
      <c r="L54" s="207"/>
      <c r="M54" s="207"/>
      <c r="N54" s="208"/>
      <c r="O54" s="207"/>
      <c r="P54" s="208"/>
      <c r="Q54" s="207"/>
      <c r="R54" s="207"/>
      <c r="S54" s="208"/>
      <c r="T54" s="208"/>
      <c r="U54" s="208"/>
      <c r="V54" s="207"/>
      <c r="W54" s="207"/>
      <c r="X54" s="207"/>
    </row>
    <row r="55" spans="10:24" s="117" customFormat="1" x14ac:dyDescent="0.15">
      <c r="L55" s="207"/>
      <c r="M55" s="207"/>
      <c r="N55" s="208"/>
      <c r="O55" s="207"/>
      <c r="P55" s="208"/>
      <c r="Q55" s="207"/>
      <c r="R55" s="207"/>
      <c r="S55" s="208"/>
      <c r="T55" s="208"/>
      <c r="U55" s="208"/>
      <c r="V55" s="207"/>
      <c r="W55" s="207"/>
      <c r="X55" s="207"/>
    </row>
    <row r="56" spans="10:24" s="117" customFormat="1" x14ac:dyDescent="0.15">
      <c r="L56" s="207"/>
      <c r="M56" s="207"/>
      <c r="N56" s="208"/>
      <c r="O56" s="207"/>
      <c r="P56" s="208"/>
      <c r="Q56" s="207"/>
      <c r="R56" s="207"/>
      <c r="S56" s="208"/>
      <c r="T56" s="208"/>
      <c r="U56" s="208"/>
      <c r="V56" s="207"/>
      <c r="W56" s="207"/>
      <c r="X56" s="207"/>
    </row>
    <row r="57" spans="10:24" s="117" customFormat="1" x14ac:dyDescent="0.15">
      <c r="L57" s="207"/>
      <c r="M57" s="207"/>
      <c r="N57" s="208"/>
      <c r="O57" s="207"/>
      <c r="P57" s="208"/>
      <c r="Q57" s="207"/>
      <c r="R57" s="207"/>
      <c r="S57" s="208"/>
      <c r="T57" s="208"/>
      <c r="U57" s="208"/>
      <c r="V57" s="207"/>
      <c r="W57" s="207"/>
      <c r="X57" s="207"/>
    </row>
    <row r="58" spans="10:24" s="117" customFormat="1" x14ac:dyDescent="0.15">
      <c r="L58" s="207"/>
      <c r="M58" s="207"/>
      <c r="N58" s="208"/>
      <c r="O58" s="207"/>
      <c r="P58" s="208"/>
      <c r="Q58" s="207"/>
      <c r="R58" s="207"/>
      <c r="S58" s="208"/>
      <c r="T58" s="208"/>
      <c r="U58" s="208"/>
      <c r="V58" s="207"/>
      <c r="W58" s="207"/>
      <c r="X58" s="207"/>
    </row>
    <row r="59" spans="10:24" s="117" customFormat="1" x14ac:dyDescent="0.15">
      <c r="L59" s="207"/>
      <c r="M59" s="207"/>
      <c r="N59" s="208"/>
      <c r="O59" s="207"/>
      <c r="P59" s="208"/>
      <c r="Q59" s="207"/>
      <c r="R59" s="207"/>
      <c r="S59" s="208"/>
      <c r="T59" s="208"/>
      <c r="U59" s="208"/>
      <c r="V59" s="207"/>
      <c r="W59" s="207"/>
      <c r="X59" s="207"/>
    </row>
    <row r="60" spans="10:24" s="117" customFormat="1" x14ac:dyDescent="0.15">
      <c r="L60" s="207"/>
      <c r="M60" s="207"/>
      <c r="N60" s="208"/>
      <c r="O60" s="207"/>
      <c r="P60" s="208"/>
      <c r="Q60" s="207"/>
      <c r="R60" s="207"/>
      <c r="S60" s="208"/>
      <c r="T60" s="208"/>
      <c r="U60" s="208"/>
      <c r="V60" s="207"/>
      <c r="W60" s="207"/>
      <c r="X60" s="207"/>
    </row>
    <row r="61" spans="10:24" s="117" customFormat="1" x14ac:dyDescent="0.15">
      <c r="L61" s="207"/>
      <c r="M61" s="207"/>
      <c r="N61" s="208"/>
      <c r="O61" s="207"/>
      <c r="P61" s="208"/>
      <c r="Q61" s="207"/>
      <c r="R61" s="207"/>
      <c r="S61" s="208"/>
      <c r="T61" s="208"/>
      <c r="U61" s="208"/>
      <c r="V61" s="207"/>
      <c r="W61" s="207"/>
      <c r="X61" s="207"/>
    </row>
    <row r="62" spans="10:24" s="117" customFormat="1" x14ac:dyDescent="0.15">
      <c r="L62" s="207"/>
      <c r="M62" s="207"/>
      <c r="N62" s="208"/>
      <c r="O62" s="207"/>
      <c r="P62" s="208"/>
      <c r="Q62" s="207"/>
      <c r="R62" s="207"/>
      <c r="S62" s="208"/>
      <c r="T62" s="208"/>
      <c r="U62" s="208"/>
      <c r="V62" s="207"/>
      <c r="W62" s="207"/>
      <c r="X62" s="207"/>
    </row>
    <row r="63" spans="10:24" s="117" customFormat="1" x14ac:dyDescent="0.15">
      <c r="L63" s="207"/>
      <c r="M63" s="207"/>
      <c r="N63" s="208"/>
      <c r="O63" s="207"/>
      <c r="P63" s="208"/>
      <c r="Q63" s="207"/>
      <c r="R63" s="207"/>
      <c r="S63" s="208"/>
      <c r="T63" s="208"/>
      <c r="U63" s="208"/>
      <c r="V63" s="207"/>
      <c r="W63" s="207"/>
      <c r="X63" s="207"/>
    </row>
    <row r="64" spans="10:24" s="117" customFormat="1" x14ac:dyDescent="0.15">
      <c r="L64" s="207"/>
      <c r="M64" s="207"/>
      <c r="N64" s="208"/>
      <c r="O64" s="207"/>
      <c r="P64" s="208"/>
      <c r="Q64" s="207"/>
      <c r="R64" s="207"/>
      <c r="S64" s="208"/>
      <c r="T64" s="208"/>
      <c r="U64" s="208"/>
      <c r="V64" s="207"/>
      <c r="W64" s="207"/>
      <c r="X64" s="207"/>
    </row>
    <row r="65" spans="12:24" s="117" customFormat="1" x14ac:dyDescent="0.15">
      <c r="L65" s="207"/>
      <c r="M65" s="207"/>
      <c r="N65" s="208"/>
      <c r="O65" s="207"/>
      <c r="P65" s="208"/>
      <c r="Q65" s="207"/>
      <c r="R65" s="207"/>
      <c r="S65" s="208"/>
      <c r="T65" s="208"/>
      <c r="U65" s="208"/>
      <c r="V65" s="207"/>
      <c r="W65" s="207"/>
      <c r="X65" s="207"/>
    </row>
    <row r="66" spans="12:24" s="117" customFormat="1" x14ac:dyDescent="0.15">
      <c r="L66" s="207"/>
      <c r="M66" s="207"/>
      <c r="N66" s="208"/>
      <c r="O66" s="207"/>
      <c r="P66" s="208"/>
      <c r="Q66" s="207"/>
      <c r="R66" s="207"/>
      <c r="S66" s="208"/>
      <c r="T66" s="208"/>
      <c r="U66" s="208"/>
      <c r="V66" s="207"/>
      <c r="W66" s="207"/>
      <c r="X66" s="207"/>
    </row>
    <row r="67" spans="12:24" s="117" customFormat="1" x14ac:dyDescent="0.15">
      <c r="L67" s="207"/>
      <c r="M67" s="207"/>
      <c r="N67" s="208"/>
      <c r="O67" s="207"/>
      <c r="P67" s="208"/>
      <c r="Q67" s="207"/>
      <c r="R67" s="207"/>
      <c r="S67" s="208"/>
      <c r="T67" s="208"/>
      <c r="U67" s="208"/>
      <c r="V67" s="207"/>
      <c r="W67" s="207"/>
      <c r="X67" s="207"/>
    </row>
    <row r="68" spans="12:24" s="117" customFormat="1" x14ac:dyDescent="0.15">
      <c r="L68" s="207"/>
      <c r="M68" s="207"/>
      <c r="N68" s="208"/>
      <c r="O68" s="207"/>
      <c r="P68" s="208"/>
      <c r="Q68" s="207"/>
      <c r="R68" s="207"/>
      <c r="S68" s="208"/>
      <c r="T68" s="208"/>
      <c r="U68" s="208"/>
      <c r="V68" s="207"/>
      <c r="W68" s="207"/>
      <c r="X68" s="207"/>
    </row>
    <row r="69" spans="12:24" s="117" customFormat="1" x14ac:dyDescent="0.15">
      <c r="L69" s="207"/>
      <c r="M69" s="207"/>
      <c r="N69" s="208"/>
      <c r="O69" s="207"/>
      <c r="P69" s="208"/>
      <c r="Q69" s="207"/>
      <c r="R69" s="207"/>
      <c r="S69" s="208"/>
      <c r="T69" s="208"/>
      <c r="U69" s="208"/>
      <c r="V69" s="207"/>
      <c r="W69" s="207"/>
      <c r="X69" s="207"/>
    </row>
    <row r="70" spans="12:24" s="117" customFormat="1" x14ac:dyDescent="0.15">
      <c r="L70" s="207"/>
      <c r="M70" s="207"/>
      <c r="N70" s="208"/>
      <c r="O70" s="207"/>
      <c r="P70" s="208"/>
      <c r="Q70" s="207"/>
      <c r="R70" s="207"/>
      <c r="S70" s="208"/>
      <c r="T70" s="208"/>
      <c r="U70" s="208"/>
      <c r="V70" s="207"/>
      <c r="W70" s="207"/>
      <c r="X70" s="207"/>
    </row>
    <row r="71" spans="12:24" s="117" customFormat="1" x14ac:dyDescent="0.15">
      <c r="L71" s="207"/>
      <c r="M71" s="207"/>
      <c r="N71" s="208"/>
      <c r="O71" s="207"/>
      <c r="P71" s="208"/>
      <c r="Q71" s="207"/>
      <c r="R71" s="207"/>
      <c r="S71" s="208"/>
      <c r="T71" s="208"/>
      <c r="U71" s="208"/>
      <c r="V71" s="207"/>
      <c r="W71" s="207"/>
      <c r="X71" s="207"/>
    </row>
    <row r="72" spans="12:24" s="117" customFormat="1" x14ac:dyDescent="0.15">
      <c r="L72" s="207"/>
      <c r="M72" s="207"/>
      <c r="N72" s="208"/>
      <c r="O72" s="207"/>
      <c r="P72" s="208"/>
      <c r="Q72" s="207"/>
      <c r="R72" s="207"/>
      <c r="S72" s="208"/>
      <c r="T72" s="208"/>
      <c r="U72" s="208"/>
      <c r="V72" s="207"/>
      <c r="W72" s="207"/>
      <c r="X72" s="207"/>
    </row>
    <row r="73" spans="12:24" s="117" customFormat="1" x14ac:dyDescent="0.15">
      <c r="L73" s="207"/>
      <c r="M73" s="207"/>
      <c r="N73" s="208"/>
      <c r="O73" s="207"/>
      <c r="P73" s="208"/>
      <c r="Q73" s="207"/>
      <c r="R73" s="207"/>
      <c r="S73" s="208"/>
      <c r="T73" s="208"/>
      <c r="U73" s="208"/>
      <c r="V73" s="207"/>
      <c r="W73" s="207"/>
      <c r="X73" s="207"/>
    </row>
    <row r="74" spans="12:24" x14ac:dyDescent="0.15">
      <c r="L74" s="209"/>
      <c r="M74" s="209"/>
      <c r="N74" s="210"/>
      <c r="O74" s="209"/>
      <c r="P74" s="210"/>
      <c r="Q74" s="209"/>
      <c r="R74" s="209"/>
      <c r="S74" s="210"/>
      <c r="T74" s="210"/>
      <c r="U74" s="210"/>
      <c r="V74" s="209"/>
      <c r="W74" s="209"/>
      <c r="X74" s="209"/>
    </row>
    <row r="75" spans="12:24" x14ac:dyDescent="0.15">
      <c r="L75" s="209"/>
      <c r="M75" s="209"/>
      <c r="N75" s="210"/>
      <c r="O75" s="209"/>
      <c r="P75" s="210"/>
      <c r="Q75" s="209"/>
      <c r="R75" s="209"/>
      <c r="S75" s="210"/>
      <c r="T75" s="210"/>
      <c r="U75" s="210"/>
      <c r="V75" s="209"/>
      <c r="W75" s="209"/>
      <c r="X75" s="209"/>
    </row>
    <row r="76" spans="12:24" x14ac:dyDescent="0.15">
      <c r="L76" s="209"/>
      <c r="M76" s="209"/>
      <c r="N76" s="210"/>
      <c r="O76" s="209"/>
      <c r="P76" s="210"/>
      <c r="Q76" s="209"/>
      <c r="R76" s="209"/>
      <c r="S76" s="210"/>
      <c r="T76" s="210"/>
      <c r="U76" s="210"/>
      <c r="V76" s="209"/>
      <c r="W76" s="209"/>
      <c r="X76" s="209"/>
    </row>
    <row r="77" spans="12:24" x14ac:dyDescent="0.15">
      <c r="L77" s="209"/>
      <c r="M77" s="209"/>
      <c r="N77" s="210"/>
      <c r="O77" s="209"/>
      <c r="P77" s="210"/>
      <c r="Q77" s="209"/>
      <c r="R77" s="209"/>
      <c r="S77" s="210"/>
      <c r="T77" s="210"/>
      <c r="U77" s="210"/>
      <c r="V77" s="209"/>
      <c r="W77" s="209"/>
      <c r="X77" s="209"/>
    </row>
    <row r="78" spans="12:24" x14ac:dyDescent="0.15">
      <c r="L78" s="209"/>
      <c r="M78" s="209"/>
      <c r="N78" s="210"/>
      <c r="O78" s="209"/>
      <c r="P78" s="210"/>
      <c r="Q78" s="209"/>
      <c r="R78" s="209"/>
      <c r="S78" s="210"/>
      <c r="T78" s="210"/>
      <c r="U78" s="210"/>
      <c r="V78" s="209"/>
      <c r="W78" s="209"/>
      <c r="X78" s="209"/>
    </row>
    <row r="79" spans="12:24" x14ac:dyDescent="0.15">
      <c r="L79" s="209"/>
      <c r="M79" s="209"/>
      <c r="N79" s="210"/>
      <c r="O79" s="209"/>
      <c r="P79" s="210"/>
      <c r="Q79" s="209"/>
      <c r="R79" s="209"/>
      <c r="S79" s="210"/>
      <c r="T79" s="210"/>
      <c r="U79" s="210"/>
      <c r="V79" s="209"/>
      <c r="W79" s="209"/>
      <c r="X79" s="209"/>
    </row>
    <row r="80" spans="12:24" x14ac:dyDescent="0.15">
      <c r="L80" s="209"/>
      <c r="M80" s="209"/>
      <c r="N80" s="210"/>
      <c r="O80" s="209"/>
      <c r="P80" s="210"/>
      <c r="Q80" s="209"/>
      <c r="R80" s="209"/>
      <c r="S80" s="210"/>
      <c r="T80" s="210"/>
      <c r="U80" s="210"/>
      <c r="V80" s="209"/>
      <c r="W80" s="209"/>
      <c r="X80" s="209"/>
    </row>
    <row r="81" spans="12:24" x14ac:dyDescent="0.15">
      <c r="L81" s="209"/>
      <c r="M81" s="209"/>
      <c r="N81" s="210"/>
      <c r="O81" s="209"/>
      <c r="P81" s="210"/>
      <c r="Q81" s="209"/>
      <c r="R81" s="209"/>
      <c r="S81" s="210"/>
      <c r="T81" s="210"/>
      <c r="U81" s="210"/>
      <c r="V81" s="209"/>
      <c r="W81" s="209"/>
      <c r="X81" s="209"/>
    </row>
    <row r="82" spans="12:24" x14ac:dyDescent="0.15">
      <c r="L82" s="209"/>
      <c r="M82" s="209"/>
      <c r="N82" s="210"/>
      <c r="O82" s="209"/>
      <c r="P82" s="210"/>
      <c r="Q82" s="209"/>
      <c r="R82" s="209"/>
      <c r="S82" s="210"/>
      <c r="T82" s="210"/>
      <c r="U82" s="210"/>
      <c r="V82" s="209"/>
      <c r="W82" s="209"/>
      <c r="X82" s="209"/>
    </row>
    <row r="83" spans="12:24" x14ac:dyDescent="0.15">
      <c r="L83" s="209"/>
      <c r="M83" s="209"/>
      <c r="N83" s="210"/>
      <c r="O83" s="209"/>
      <c r="P83" s="210"/>
      <c r="Q83" s="209"/>
      <c r="R83" s="209"/>
      <c r="S83" s="210"/>
      <c r="T83" s="210"/>
      <c r="U83" s="210"/>
      <c r="V83" s="209"/>
      <c r="W83" s="209"/>
      <c r="X83" s="209"/>
    </row>
    <row r="84" spans="12:24" x14ac:dyDescent="0.15">
      <c r="L84" s="209"/>
      <c r="M84" s="209"/>
      <c r="N84" s="210"/>
      <c r="O84" s="209"/>
      <c r="P84" s="210"/>
      <c r="Q84" s="209"/>
      <c r="R84" s="209"/>
      <c r="S84" s="210"/>
      <c r="T84" s="210"/>
      <c r="U84" s="210"/>
      <c r="V84" s="209"/>
      <c r="W84" s="209"/>
      <c r="X84" s="209"/>
    </row>
    <row r="85" spans="12:24" x14ac:dyDescent="0.15">
      <c r="L85" s="209"/>
      <c r="M85" s="209"/>
      <c r="N85" s="210"/>
      <c r="O85" s="209"/>
      <c r="P85" s="210"/>
      <c r="Q85" s="209"/>
      <c r="R85" s="209"/>
      <c r="S85" s="210"/>
      <c r="T85" s="210"/>
      <c r="U85" s="210"/>
      <c r="V85" s="209"/>
      <c r="W85" s="209"/>
      <c r="X85" s="209"/>
    </row>
    <row r="86" spans="12:24" x14ac:dyDescent="0.15">
      <c r="L86" s="209"/>
      <c r="M86" s="209"/>
      <c r="N86" s="210"/>
      <c r="O86" s="209"/>
      <c r="P86" s="210"/>
      <c r="Q86" s="209"/>
      <c r="R86" s="209"/>
      <c r="S86" s="210"/>
      <c r="T86" s="210"/>
      <c r="U86" s="210"/>
      <c r="V86" s="209"/>
      <c r="W86" s="209"/>
      <c r="X86" s="209"/>
    </row>
    <row r="87" spans="12:24" x14ac:dyDescent="0.15">
      <c r="L87" s="209"/>
      <c r="M87" s="209"/>
      <c r="N87" s="210"/>
      <c r="O87" s="209"/>
      <c r="P87" s="210"/>
      <c r="Q87" s="209"/>
      <c r="R87" s="209"/>
      <c r="S87" s="210"/>
      <c r="T87" s="210"/>
      <c r="U87" s="210"/>
      <c r="V87" s="209"/>
      <c r="W87" s="209"/>
      <c r="X87" s="209"/>
    </row>
    <row r="88" spans="12:24" x14ac:dyDescent="0.15">
      <c r="L88" s="209"/>
      <c r="M88" s="209"/>
      <c r="N88" s="210"/>
      <c r="O88" s="209"/>
      <c r="P88" s="210"/>
      <c r="Q88" s="209"/>
      <c r="R88" s="209"/>
      <c r="S88" s="210"/>
      <c r="T88" s="210"/>
      <c r="U88" s="210"/>
      <c r="V88" s="209"/>
      <c r="W88" s="209"/>
      <c r="X88" s="209"/>
    </row>
    <row r="89" spans="12:24" x14ac:dyDescent="0.15">
      <c r="L89" s="209"/>
      <c r="M89" s="209"/>
      <c r="N89" s="210"/>
      <c r="O89" s="209"/>
      <c r="P89" s="210"/>
      <c r="Q89" s="209"/>
      <c r="R89" s="209"/>
      <c r="S89" s="210"/>
      <c r="T89" s="210"/>
      <c r="U89" s="210"/>
      <c r="V89" s="209"/>
      <c r="W89" s="209"/>
      <c r="X89" s="209"/>
    </row>
    <row r="90" spans="12:24" x14ac:dyDescent="0.15">
      <c r="L90" s="209"/>
      <c r="M90" s="209"/>
      <c r="N90" s="210"/>
      <c r="O90" s="209"/>
      <c r="P90" s="210"/>
      <c r="Q90" s="209"/>
      <c r="R90" s="209"/>
      <c r="S90" s="210"/>
      <c r="T90" s="210"/>
      <c r="U90" s="210"/>
      <c r="V90" s="209"/>
      <c r="W90" s="209"/>
      <c r="X90" s="209"/>
    </row>
    <row r="91" spans="12:24" x14ac:dyDescent="0.15">
      <c r="L91" s="209"/>
      <c r="M91" s="209"/>
      <c r="N91" s="210"/>
      <c r="O91" s="209"/>
      <c r="P91" s="210"/>
      <c r="Q91" s="209"/>
      <c r="R91" s="209"/>
      <c r="S91" s="210"/>
      <c r="T91" s="210"/>
      <c r="U91" s="210"/>
      <c r="V91" s="209"/>
      <c r="W91" s="209"/>
      <c r="X91" s="209"/>
    </row>
    <row r="92" spans="12:24" x14ac:dyDescent="0.15">
      <c r="L92" s="209"/>
      <c r="M92" s="209"/>
      <c r="N92" s="210"/>
      <c r="O92" s="209"/>
      <c r="P92" s="210"/>
      <c r="Q92" s="209"/>
      <c r="R92" s="209"/>
      <c r="S92" s="210"/>
      <c r="T92" s="210"/>
      <c r="U92" s="210"/>
      <c r="V92" s="209"/>
      <c r="W92" s="209"/>
      <c r="X92" s="209"/>
    </row>
    <row r="93" spans="12:24" x14ac:dyDescent="0.15">
      <c r="L93" s="209"/>
      <c r="M93" s="209"/>
      <c r="N93" s="210"/>
      <c r="O93" s="209"/>
      <c r="P93" s="210"/>
      <c r="Q93" s="209"/>
      <c r="R93" s="209"/>
      <c r="S93" s="210"/>
      <c r="T93" s="210"/>
      <c r="U93" s="210"/>
      <c r="V93" s="209"/>
      <c r="W93" s="209"/>
      <c r="X93" s="209"/>
    </row>
    <row r="94" spans="12:24" x14ac:dyDescent="0.15">
      <c r="L94" s="209"/>
      <c r="M94" s="209"/>
      <c r="N94" s="210"/>
      <c r="O94" s="209"/>
      <c r="P94" s="210"/>
      <c r="Q94" s="209"/>
      <c r="R94" s="209"/>
      <c r="S94" s="210"/>
      <c r="T94" s="210"/>
      <c r="U94" s="210"/>
      <c r="V94" s="209"/>
      <c r="W94" s="209"/>
      <c r="X94" s="209"/>
    </row>
    <row r="95" spans="12:24" x14ac:dyDescent="0.15">
      <c r="L95" s="209"/>
      <c r="M95" s="209"/>
      <c r="N95" s="210"/>
      <c r="O95" s="209"/>
      <c r="P95" s="210"/>
      <c r="Q95" s="209"/>
      <c r="R95" s="209"/>
      <c r="S95" s="210"/>
      <c r="T95" s="210"/>
      <c r="U95" s="210"/>
      <c r="V95" s="209"/>
      <c r="W95" s="209"/>
      <c r="X95" s="209"/>
    </row>
    <row r="96" spans="12:24" x14ac:dyDescent="0.15">
      <c r="L96" s="209"/>
      <c r="M96" s="209"/>
      <c r="N96" s="210"/>
      <c r="O96" s="209"/>
      <c r="P96" s="210"/>
      <c r="Q96" s="209"/>
      <c r="R96" s="209"/>
      <c r="S96" s="210"/>
      <c r="T96" s="210"/>
      <c r="U96" s="210"/>
      <c r="V96" s="209"/>
      <c r="W96" s="209"/>
      <c r="X96" s="209"/>
    </row>
    <row r="97" spans="12:24" x14ac:dyDescent="0.15">
      <c r="L97" s="209"/>
      <c r="M97" s="209"/>
      <c r="N97" s="210"/>
      <c r="O97" s="209"/>
      <c r="P97" s="210"/>
      <c r="Q97" s="209"/>
      <c r="R97" s="209"/>
      <c r="S97" s="210"/>
      <c r="T97" s="210"/>
      <c r="U97" s="210"/>
      <c r="V97" s="209"/>
      <c r="W97" s="209"/>
      <c r="X97" s="209"/>
    </row>
    <row r="98" spans="12:24" x14ac:dyDescent="0.15">
      <c r="L98" s="209"/>
      <c r="M98" s="209"/>
      <c r="N98" s="210"/>
      <c r="O98" s="209"/>
      <c r="P98" s="210"/>
      <c r="Q98" s="209"/>
      <c r="R98" s="209"/>
      <c r="S98" s="210"/>
      <c r="T98" s="210"/>
      <c r="U98" s="210"/>
      <c r="V98" s="209"/>
      <c r="W98" s="209"/>
      <c r="X98" s="209"/>
    </row>
    <row r="99" spans="12:24" x14ac:dyDescent="0.15">
      <c r="L99" s="209"/>
      <c r="M99" s="209"/>
      <c r="N99" s="210"/>
      <c r="O99" s="209"/>
      <c r="P99" s="210"/>
      <c r="Q99" s="209"/>
      <c r="R99" s="209"/>
      <c r="S99" s="210"/>
      <c r="T99" s="210"/>
      <c r="U99" s="210"/>
      <c r="V99" s="209"/>
      <c r="W99" s="209"/>
      <c r="X99" s="209"/>
    </row>
    <row r="100" spans="12:24" x14ac:dyDescent="0.15">
      <c r="L100" s="209"/>
      <c r="M100" s="209"/>
      <c r="N100" s="210"/>
      <c r="O100" s="209"/>
      <c r="P100" s="210"/>
      <c r="Q100" s="209"/>
      <c r="R100" s="209"/>
      <c r="S100" s="210"/>
      <c r="T100" s="210"/>
      <c r="U100" s="210"/>
      <c r="V100" s="209"/>
      <c r="W100" s="209"/>
      <c r="X100" s="209"/>
    </row>
    <row r="101" spans="12:24" x14ac:dyDescent="0.15">
      <c r="L101" s="209"/>
      <c r="M101" s="209"/>
      <c r="N101" s="210"/>
      <c r="O101" s="209"/>
      <c r="P101" s="210"/>
      <c r="Q101" s="209"/>
      <c r="R101" s="209"/>
      <c r="S101" s="210"/>
      <c r="T101" s="210"/>
      <c r="U101" s="210"/>
      <c r="V101" s="209"/>
      <c r="W101" s="209"/>
      <c r="X101" s="209"/>
    </row>
    <row r="102" spans="12:24" x14ac:dyDescent="0.15">
      <c r="L102" s="209"/>
      <c r="M102" s="209"/>
      <c r="N102" s="210"/>
      <c r="O102" s="209"/>
      <c r="P102" s="210"/>
      <c r="Q102" s="209"/>
      <c r="R102" s="209"/>
      <c r="S102" s="210"/>
      <c r="T102" s="210"/>
      <c r="U102" s="210"/>
      <c r="V102" s="209"/>
      <c r="W102" s="209"/>
      <c r="X102" s="209"/>
    </row>
    <row r="103" spans="12:24" x14ac:dyDescent="0.15">
      <c r="L103" s="209"/>
      <c r="M103" s="209"/>
      <c r="N103" s="210"/>
      <c r="O103" s="209"/>
      <c r="P103" s="210"/>
      <c r="Q103" s="209"/>
      <c r="R103" s="209"/>
      <c r="S103" s="210"/>
      <c r="T103" s="210"/>
      <c r="U103" s="210"/>
      <c r="V103" s="209"/>
      <c r="W103" s="209"/>
      <c r="X103" s="209"/>
    </row>
    <row r="104" spans="12:24" x14ac:dyDescent="0.15">
      <c r="L104" s="209"/>
      <c r="M104" s="209"/>
      <c r="N104" s="210"/>
      <c r="O104" s="209"/>
      <c r="P104" s="210"/>
      <c r="Q104" s="209"/>
      <c r="R104" s="209"/>
      <c r="S104" s="210"/>
      <c r="T104" s="210"/>
      <c r="U104" s="210"/>
      <c r="V104" s="209"/>
      <c r="W104" s="209"/>
      <c r="X104" s="209"/>
    </row>
    <row r="105" spans="12:24" x14ac:dyDescent="0.15">
      <c r="L105" s="209"/>
      <c r="M105" s="209"/>
      <c r="N105" s="210"/>
      <c r="O105" s="209"/>
      <c r="P105" s="210"/>
      <c r="Q105" s="209"/>
      <c r="R105" s="209"/>
      <c r="S105" s="210"/>
      <c r="T105" s="210"/>
      <c r="U105" s="210"/>
      <c r="V105" s="209"/>
      <c r="W105" s="209"/>
      <c r="X105" s="209"/>
    </row>
    <row r="106" spans="12:24" x14ac:dyDescent="0.15">
      <c r="L106" s="209"/>
      <c r="M106" s="209"/>
      <c r="N106" s="210"/>
      <c r="O106" s="209"/>
      <c r="P106" s="210"/>
      <c r="Q106" s="209"/>
      <c r="R106" s="209"/>
      <c r="S106" s="210"/>
      <c r="T106" s="210"/>
      <c r="U106" s="210"/>
      <c r="V106" s="209"/>
      <c r="W106" s="209"/>
      <c r="X106" s="209"/>
    </row>
    <row r="107" spans="12:24" x14ac:dyDescent="0.15">
      <c r="L107" s="209"/>
      <c r="M107" s="209"/>
      <c r="N107" s="210"/>
      <c r="O107" s="209"/>
      <c r="P107" s="210"/>
      <c r="Q107" s="209"/>
      <c r="R107" s="209"/>
      <c r="S107" s="210"/>
      <c r="T107" s="210"/>
      <c r="U107" s="210"/>
      <c r="V107" s="209"/>
      <c r="W107" s="209"/>
      <c r="X107" s="209"/>
    </row>
    <row r="108" spans="12:24" x14ac:dyDescent="0.15">
      <c r="L108" s="209"/>
      <c r="M108" s="209"/>
      <c r="N108" s="210"/>
      <c r="O108" s="209"/>
      <c r="P108" s="210"/>
      <c r="Q108" s="209"/>
      <c r="R108" s="209"/>
      <c r="S108" s="210"/>
      <c r="T108" s="210"/>
      <c r="U108" s="210"/>
      <c r="V108" s="209"/>
      <c r="W108" s="209"/>
      <c r="X108" s="209"/>
    </row>
  </sheetData>
  <protectedRanges>
    <protectedRange sqref="W25:Y30" name="備考7"/>
    <protectedRange sqref="W11:Y15" name="備考5"/>
    <protectedRange sqref="E33:F38 E41:F46" name="人数2_4"/>
    <protectedRange sqref="E18:F22" name="人数2_2"/>
    <protectedRange sqref="C25:C30" name="学校名2_3"/>
    <protectedRange sqref="C11:C15" name="学校名2_1"/>
    <protectedRange sqref="C18:C22" name="学校名2_2"/>
    <protectedRange sqref="C33:C38 C41:C46" name="学校名2_4"/>
    <protectedRange sqref="E11:F15" name="人数2_1"/>
    <protectedRange sqref="E25:F30" name="人数2_3"/>
    <protectedRange sqref="W18:Y22" name="備考6"/>
    <protectedRange sqref="W33:Y38 W41:Y46" name="備考8"/>
    <protectedRange sqref="G11" name="人数2_2_1"/>
    <protectedRange sqref="G12" name="人数2_2_2"/>
    <protectedRange sqref="G25:G30 G33:G38 G41:G46 G18:G22 G13:G15" name="人数2_2_3"/>
  </protectedRanges>
  <mergeCells count="46">
    <mergeCell ref="W42:Y42"/>
    <mergeCell ref="W43:Y43"/>
    <mergeCell ref="W44:Y44"/>
    <mergeCell ref="W45:Y45"/>
    <mergeCell ref="W46:Y46"/>
    <mergeCell ref="H40:K40"/>
    <mergeCell ref="M40:P40"/>
    <mergeCell ref="S40:U40"/>
    <mergeCell ref="W40:Y40"/>
    <mergeCell ref="W41:Y41"/>
    <mergeCell ref="W33:Y33"/>
    <mergeCell ref="W36:Y36"/>
    <mergeCell ref="W37:Y37"/>
    <mergeCell ref="W38:Y38"/>
    <mergeCell ref="W25:Y25"/>
    <mergeCell ref="W28:Y28"/>
    <mergeCell ref="W29:Y29"/>
    <mergeCell ref="W30:Y30"/>
    <mergeCell ref="W26:Y26"/>
    <mergeCell ref="W27:Y27"/>
    <mergeCell ref="W34:Y34"/>
    <mergeCell ref="W35:Y35"/>
    <mergeCell ref="H32:K32"/>
    <mergeCell ref="M32:P32"/>
    <mergeCell ref="S32:U32"/>
    <mergeCell ref="W32:Y32"/>
    <mergeCell ref="W18:Y18"/>
    <mergeCell ref="W19:Y19"/>
    <mergeCell ref="W21:Y21"/>
    <mergeCell ref="W22:Y22"/>
    <mergeCell ref="H24:K24"/>
    <mergeCell ref="M24:P24"/>
    <mergeCell ref="S24:U24"/>
    <mergeCell ref="W24:Y24"/>
    <mergeCell ref="W14:Y14"/>
    <mergeCell ref="W15:Y15"/>
    <mergeCell ref="H17:K17"/>
    <mergeCell ref="M17:P17"/>
    <mergeCell ref="S17:U17"/>
    <mergeCell ref="W17:Y17"/>
    <mergeCell ref="W11:Y13"/>
    <mergeCell ref="B8:Y8"/>
    <mergeCell ref="H10:K10"/>
    <mergeCell ref="M10:P10"/>
    <mergeCell ref="S10:U10"/>
    <mergeCell ref="W10:Y10"/>
  </mergeCells>
  <phoneticPr fontId="2"/>
  <pageMargins left="0.70866141732283472" right="0.70866141732283472" top="0.74803149606299213" bottom="0.74803149606299213" header="0.31496062992125984" footer="0.31496062992125984"/>
  <pageSetup paperSize="9" scale="58" orientation="landscape" r:id="rId1"/>
  <rowBreaks count="1" manualBreakCount="1">
    <brk id="51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0"/>
  <sheetViews>
    <sheetView tabSelected="1" view="pageBreakPreview" topLeftCell="A10" zoomScaleNormal="100" zoomScaleSheetLayoutView="100" workbookViewId="0">
      <selection activeCell="W20" sqref="W20:Y20"/>
    </sheetView>
  </sheetViews>
  <sheetFormatPr defaultColWidth="10.625" defaultRowHeight="14.25" x14ac:dyDescent="0.15"/>
  <cols>
    <col min="1" max="1" width="1.125" style="75" customWidth="1"/>
    <col min="2" max="2" width="6.375" style="75" customWidth="1"/>
    <col min="3" max="3" width="39.75" style="75" customWidth="1"/>
    <col min="4" max="4" width="6.375" style="75" customWidth="1"/>
    <col min="5" max="5" width="5.625" style="75" customWidth="1"/>
    <col min="6" max="6" width="5.25" style="75" customWidth="1"/>
    <col min="7" max="7" width="8.5" style="75" bestFit="1" customWidth="1"/>
    <col min="8" max="8" width="2.375" style="75" customWidth="1"/>
    <col min="9" max="9" width="8.875" style="82" customWidth="1"/>
    <col min="10" max="10" width="2.625" style="82" customWidth="1"/>
    <col min="11" max="11" width="8.5" style="82" customWidth="1"/>
    <col min="12" max="12" width="9.625" style="75" customWidth="1"/>
    <col min="13" max="13" width="2.625" style="75" customWidth="1"/>
    <col min="14" max="14" width="9.125" style="82" customWidth="1"/>
    <col min="15" max="15" width="2.625" style="82" customWidth="1"/>
    <col min="16" max="16" width="8.75" style="82" customWidth="1"/>
    <col min="17" max="18" width="9.625" style="75" customWidth="1"/>
    <col min="19" max="19" width="9" style="82" customWidth="1"/>
    <col min="20" max="20" width="2.625" style="82" customWidth="1"/>
    <col min="21" max="21" width="8.625" style="82" customWidth="1"/>
    <col min="22" max="22" width="14.375" style="75" customWidth="1"/>
    <col min="23" max="23" width="8.625" style="75" customWidth="1"/>
    <col min="24" max="24" width="11.5" style="75" customWidth="1"/>
    <col min="25" max="25" width="10.375" style="75" customWidth="1"/>
    <col min="26" max="26" width="1" style="75" customWidth="1"/>
    <col min="27" max="16384" width="10.625" style="75"/>
  </cols>
  <sheetData>
    <row r="1" spans="2:27" ht="15.75" thickTop="1" thickBot="1" x14ac:dyDescent="0.2">
      <c r="C1" s="76" t="s">
        <v>0</v>
      </c>
      <c r="D1" s="77" t="s">
        <v>1</v>
      </c>
      <c r="E1" s="78"/>
      <c r="F1" s="79"/>
      <c r="G1" s="79"/>
      <c r="H1" s="79"/>
      <c r="I1" s="80"/>
      <c r="J1" s="80"/>
      <c r="K1" s="80"/>
      <c r="L1" s="81">
        <v>0.39583333333333331</v>
      </c>
      <c r="M1" s="77"/>
      <c r="N1" s="80"/>
      <c r="P1" s="83" t="s">
        <v>22</v>
      </c>
      <c r="Q1" s="84"/>
      <c r="R1" s="85"/>
      <c r="S1" s="86"/>
      <c r="T1" s="87"/>
      <c r="U1" s="87"/>
      <c r="V1" s="88"/>
      <c r="W1" s="88"/>
      <c r="X1" s="88"/>
      <c r="Y1" s="89"/>
    </row>
    <row r="2" spans="2:27" ht="15" thickTop="1" x14ac:dyDescent="0.15">
      <c r="D2" s="77" t="s">
        <v>2</v>
      </c>
      <c r="E2" s="78"/>
      <c r="F2" s="79"/>
      <c r="G2" s="79"/>
      <c r="H2" s="79"/>
      <c r="I2" s="80"/>
      <c r="J2" s="80"/>
      <c r="K2" s="80"/>
      <c r="L2" s="81">
        <v>1.0416666666666666E-2</v>
      </c>
      <c r="M2" s="77" t="s">
        <v>3</v>
      </c>
      <c r="N2" s="80"/>
      <c r="P2" s="83" t="s">
        <v>23</v>
      </c>
      <c r="Q2" s="84"/>
      <c r="R2" s="85"/>
      <c r="S2" s="86"/>
      <c r="T2" s="87"/>
      <c r="U2" s="90"/>
      <c r="V2" s="91"/>
      <c r="W2" s="88"/>
      <c r="X2" s="88"/>
      <c r="Y2" s="89"/>
    </row>
    <row r="3" spans="2:27" x14ac:dyDescent="0.15">
      <c r="D3" s="77" t="s">
        <v>2</v>
      </c>
      <c r="E3" s="78"/>
      <c r="F3" s="79"/>
      <c r="G3" s="79"/>
      <c r="H3" s="79"/>
      <c r="I3" s="80"/>
      <c r="J3" s="80"/>
      <c r="K3" s="80"/>
      <c r="L3" s="81">
        <v>1.0416666666666666E-2</v>
      </c>
      <c r="M3" s="77" t="s">
        <v>4</v>
      </c>
      <c r="N3" s="80"/>
      <c r="P3" s="92"/>
      <c r="Q3" s="89"/>
      <c r="R3" s="93"/>
      <c r="S3" s="92"/>
      <c r="T3" s="92"/>
      <c r="U3" s="90"/>
      <c r="V3" s="91"/>
      <c r="W3" s="88"/>
      <c r="X3" s="88"/>
      <c r="Y3" s="89"/>
    </row>
    <row r="4" spans="2:27" x14ac:dyDescent="0.15">
      <c r="D4" s="77" t="s">
        <v>24</v>
      </c>
      <c r="E4" s="78"/>
      <c r="F4" s="79"/>
      <c r="G4" s="79"/>
      <c r="H4" s="79"/>
      <c r="I4" s="80"/>
      <c r="J4" s="80"/>
      <c r="K4" s="80"/>
      <c r="L4" s="81"/>
      <c r="M4" s="77"/>
      <c r="N4" s="80"/>
      <c r="P4" s="92"/>
      <c r="Q4" s="89"/>
      <c r="R4" s="93"/>
      <c r="S4" s="92"/>
      <c r="T4" s="92"/>
      <c r="U4" s="92"/>
      <c r="V4" s="89"/>
      <c r="W4" s="89"/>
      <c r="X4" s="89"/>
      <c r="Y4" s="89"/>
    </row>
    <row r="5" spans="2:27" x14ac:dyDescent="0.15">
      <c r="D5" s="77" t="s">
        <v>12</v>
      </c>
      <c r="E5" s="78"/>
      <c r="F5" s="79"/>
      <c r="G5" s="79"/>
      <c r="H5" s="79"/>
      <c r="I5" s="80"/>
      <c r="J5" s="80"/>
      <c r="K5" s="80"/>
      <c r="L5" s="81"/>
      <c r="M5" s="77"/>
      <c r="N5" s="80"/>
      <c r="P5" s="92"/>
      <c r="Q5" s="89"/>
      <c r="R5" s="89"/>
      <c r="S5" s="92"/>
      <c r="T5" s="92"/>
      <c r="U5" s="92"/>
      <c r="V5" s="89"/>
      <c r="W5" s="89"/>
      <c r="X5" s="89"/>
      <c r="Y5" s="89"/>
    </row>
    <row r="6" spans="2:27" x14ac:dyDescent="0.15">
      <c r="D6" s="94" t="s">
        <v>5</v>
      </c>
      <c r="E6" s="84"/>
      <c r="F6" s="85"/>
      <c r="G6" s="85"/>
      <c r="H6" s="85"/>
      <c r="I6" s="95"/>
      <c r="J6" s="95"/>
      <c r="K6" s="95"/>
      <c r="L6" s="81">
        <v>1.0416666666666666E-2</v>
      </c>
      <c r="M6" s="94"/>
      <c r="N6" s="96">
        <v>4.1666666666666664E-2</v>
      </c>
      <c r="P6" s="92"/>
      <c r="Q6" s="89"/>
      <c r="R6" s="93"/>
      <c r="S6" s="97"/>
      <c r="T6" s="92"/>
      <c r="U6" s="92"/>
      <c r="V6" s="89"/>
      <c r="W6" s="89"/>
      <c r="X6" s="89"/>
      <c r="Y6" s="89"/>
    </row>
    <row r="7" spans="2:27" x14ac:dyDescent="0.15">
      <c r="AA7" s="98"/>
    </row>
    <row r="8" spans="2:27" ht="24.75" x14ac:dyDescent="0.15">
      <c r="B8" s="256" t="s">
        <v>66</v>
      </c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</row>
    <row r="9" spans="2:27" ht="15" thickBot="1" x14ac:dyDescent="0.2">
      <c r="B9" s="99" t="s">
        <v>39</v>
      </c>
      <c r="C9" s="99"/>
      <c r="D9" s="99"/>
      <c r="E9" s="99"/>
      <c r="F9" s="99"/>
      <c r="G9" s="99"/>
      <c r="H9" s="99"/>
      <c r="I9" s="100"/>
      <c r="J9" s="100"/>
      <c r="K9" s="100"/>
      <c r="L9" s="99"/>
      <c r="M9" s="99"/>
      <c r="N9" s="100"/>
      <c r="O9" s="100"/>
      <c r="P9" s="100"/>
      <c r="Q9" s="99"/>
      <c r="R9" s="99"/>
      <c r="S9" s="100"/>
      <c r="T9" s="100"/>
      <c r="U9" s="100"/>
      <c r="V9" s="99"/>
      <c r="W9" s="99"/>
      <c r="X9" s="99"/>
      <c r="Y9" s="99"/>
      <c r="Z9" s="89"/>
    </row>
    <row r="10" spans="2:27" s="106" customFormat="1" ht="24.75" thickBot="1" x14ac:dyDescent="0.2">
      <c r="B10" s="101" t="s">
        <v>6</v>
      </c>
      <c r="C10" s="102" t="s">
        <v>14</v>
      </c>
      <c r="D10" s="102" t="s">
        <v>25</v>
      </c>
      <c r="E10" s="103" t="s">
        <v>7</v>
      </c>
      <c r="F10" s="102" t="s">
        <v>8</v>
      </c>
      <c r="G10" s="104" t="s">
        <v>41</v>
      </c>
      <c r="H10" s="257" t="s">
        <v>26</v>
      </c>
      <c r="I10" s="258"/>
      <c r="J10" s="258"/>
      <c r="K10" s="259"/>
      <c r="L10" s="255" t="s">
        <v>68</v>
      </c>
      <c r="M10" s="257" t="s">
        <v>9</v>
      </c>
      <c r="N10" s="258"/>
      <c r="O10" s="258"/>
      <c r="P10" s="259"/>
      <c r="Q10" s="102" t="s">
        <v>10</v>
      </c>
      <c r="R10" s="211" t="s">
        <v>18</v>
      </c>
      <c r="S10" s="260" t="s">
        <v>35</v>
      </c>
      <c r="T10" s="261"/>
      <c r="U10" s="262"/>
      <c r="V10" s="105" t="s">
        <v>33</v>
      </c>
      <c r="W10" s="257" t="s">
        <v>27</v>
      </c>
      <c r="X10" s="258"/>
      <c r="Y10" s="263"/>
      <c r="AA10" s="75" t="s">
        <v>64</v>
      </c>
    </row>
    <row r="11" spans="2:27" ht="20.100000000000001" customHeight="1" thickTop="1" x14ac:dyDescent="0.15">
      <c r="B11" s="107">
        <v>1</v>
      </c>
      <c r="C11" s="108"/>
      <c r="D11" s="109" t="s">
        <v>53</v>
      </c>
      <c r="E11" s="110"/>
      <c r="F11" s="110"/>
      <c r="G11" s="1">
        <v>0.33680555555555558</v>
      </c>
      <c r="H11" s="2"/>
      <c r="I11" s="3">
        <f t="shared" ref="I11:I16" si="0">K11-TIME(0,20,0)</f>
        <v>0.34027777777777779</v>
      </c>
      <c r="J11" s="4" t="s">
        <v>17</v>
      </c>
      <c r="K11" s="5">
        <f>N11-TIME(0,10,0)</f>
        <v>0.35416666666666669</v>
      </c>
      <c r="L11" s="6">
        <f>N11-TIME(0,5,0)</f>
        <v>0.3576388888888889</v>
      </c>
      <c r="M11" s="7" t="s">
        <v>15</v>
      </c>
      <c r="N11" s="8">
        <f>P11-TIME(0,35,0)</f>
        <v>0.3611111111111111</v>
      </c>
      <c r="O11" s="9" t="s">
        <v>11</v>
      </c>
      <c r="P11" s="10">
        <f>Q11-TIME(0,10,0)</f>
        <v>0.38541666666666669</v>
      </c>
      <c r="Q11" s="11">
        <f t="shared" ref="Q11:Q16" si="1">R11-TIME(0,5,0)</f>
        <v>0.3923611111111111</v>
      </c>
      <c r="R11" s="26">
        <f>L1</f>
        <v>0.39583333333333331</v>
      </c>
      <c r="S11" s="22">
        <f t="shared" ref="S11:S16" si="2">R11+TIME(0,12,0)</f>
        <v>0.40416666666666667</v>
      </c>
      <c r="T11" s="23" t="s">
        <v>17</v>
      </c>
      <c r="U11" s="24">
        <f t="shared" ref="U11:U16" si="3">S11+TIME(0,20,0)</f>
        <v>0.41805555555555557</v>
      </c>
      <c r="V11" s="111" t="s">
        <v>64</v>
      </c>
      <c r="W11" s="304" t="s">
        <v>69</v>
      </c>
      <c r="X11" s="305"/>
      <c r="Y11" s="306"/>
      <c r="AA11" s="75" t="s">
        <v>60</v>
      </c>
    </row>
    <row r="12" spans="2:27" ht="20.100000000000001" customHeight="1" x14ac:dyDescent="0.15">
      <c r="B12" s="112">
        <v>2</v>
      </c>
      <c r="C12" s="113"/>
      <c r="D12" s="114" t="s">
        <v>55</v>
      </c>
      <c r="E12" s="115"/>
      <c r="F12" s="115"/>
      <c r="G12" s="1">
        <v>0.34027777777777773</v>
      </c>
      <c r="H12" s="12"/>
      <c r="I12" s="3">
        <f t="shared" si="0"/>
        <v>0.34722222222222221</v>
      </c>
      <c r="J12" s="13" t="s">
        <v>17</v>
      </c>
      <c r="K12" s="5">
        <f>N12-TIME(0,15,0)</f>
        <v>0.3611111111111111</v>
      </c>
      <c r="L12" s="6">
        <f>N12-TIME(0,5,0)</f>
        <v>0.36805555555555558</v>
      </c>
      <c r="M12" s="14" t="s">
        <v>16</v>
      </c>
      <c r="N12" s="8">
        <f>P12-TIME(0,35,0)</f>
        <v>0.37152777777777779</v>
      </c>
      <c r="O12" s="15" t="s">
        <v>11</v>
      </c>
      <c r="P12" s="16">
        <f>Q12-TIME(0,10,0)</f>
        <v>0.39583333333333337</v>
      </c>
      <c r="Q12" s="11">
        <f t="shared" si="1"/>
        <v>0.40277777777777779</v>
      </c>
      <c r="R12" s="27">
        <f>R11+$L$2</f>
        <v>0.40625</v>
      </c>
      <c r="S12" s="22">
        <f t="shared" si="2"/>
        <v>0.41458333333333336</v>
      </c>
      <c r="T12" s="25" t="s">
        <v>17</v>
      </c>
      <c r="U12" s="24">
        <f t="shared" si="3"/>
        <v>0.42847222222222225</v>
      </c>
      <c r="V12" s="116" t="s">
        <v>60</v>
      </c>
      <c r="W12" s="307"/>
      <c r="X12" s="308"/>
      <c r="Y12" s="309"/>
      <c r="AA12" s="117" t="s">
        <v>65</v>
      </c>
    </row>
    <row r="13" spans="2:27" ht="20.100000000000001" customHeight="1" x14ac:dyDescent="0.15">
      <c r="B13" s="112">
        <v>3</v>
      </c>
      <c r="C13" s="118"/>
      <c r="D13" s="114" t="s">
        <v>53</v>
      </c>
      <c r="E13" s="115"/>
      <c r="F13" s="115"/>
      <c r="G13" s="1">
        <f>I13-TIME(0,20,0)</f>
        <v>0.34375</v>
      </c>
      <c r="H13" s="12"/>
      <c r="I13" s="3">
        <f t="shared" si="0"/>
        <v>0.3576388888888889</v>
      </c>
      <c r="J13" s="13" t="s">
        <v>17</v>
      </c>
      <c r="K13" s="5">
        <f>N13-TIME(0,15,0)</f>
        <v>0.37152777777777779</v>
      </c>
      <c r="L13" s="6">
        <f>N13-TIME(0,5,0)</f>
        <v>0.37847222222222227</v>
      </c>
      <c r="M13" s="14" t="s">
        <v>36</v>
      </c>
      <c r="N13" s="8">
        <f>P13-TIME(0,35,0)</f>
        <v>0.38194444444444448</v>
      </c>
      <c r="O13" s="15" t="s">
        <v>11</v>
      </c>
      <c r="P13" s="16">
        <f>Q13-TIME(0,10,0)</f>
        <v>0.40625000000000006</v>
      </c>
      <c r="Q13" s="11">
        <f t="shared" si="1"/>
        <v>0.41319444444444448</v>
      </c>
      <c r="R13" s="27">
        <f>R12+$L$2</f>
        <v>0.41666666666666669</v>
      </c>
      <c r="S13" s="22">
        <f t="shared" si="2"/>
        <v>0.42500000000000004</v>
      </c>
      <c r="T13" s="25" t="s">
        <v>17</v>
      </c>
      <c r="U13" s="24">
        <f t="shared" si="3"/>
        <v>0.43888888888888894</v>
      </c>
      <c r="V13" s="116" t="s">
        <v>65</v>
      </c>
      <c r="W13" s="310"/>
      <c r="X13" s="311"/>
      <c r="Y13" s="312"/>
      <c r="AA13" s="75" t="s">
        <v>62</v>
      </c>
    </row>
    <row r="14" spans="2:27" ht="20.100000000000001" customHeight="1" x14ac:dyDescent="0.15">
      <c r="B14" s="112">
        <v>4</v>
      </c>
      <c r="C14" s="113"/>
      <c r="D14" s="114" t="s">
        <v>53</v>
      </c>
      <c r="E14" s="115"/>
      <c r="F14" s="115"/>
      <c r="G14" s="1">
        <f t="shared" ref="G14:G16" si="4">I14-TIME(0,20,0)</f>
        <v>0.34722222222222227</v>
      </c>
      <c r="H14" s="12"/>
      <c r="I14" s="3">
        <f t="shared" si="0"/>
        <v>0.36111111111111116</v>
      </c>
      <c r="J14" s="13" t="s">
        <v>17</v>
      </c>
      <c r="K14" s="5">
        <f>N14-TIME(0,15,0)</f>
        <v>0.37500000000000006</v>
      </c>
      <c r="L14" s="6">
        <f t="shared" ref="L14:L16" si="5">N14-TIME(0,5,0)</f>
        <v>0.38194444444444453</v>
      </c>
      <c r="M14" s="14" t="s">
        <v>15</v>
      </c>
      <c r="N14" s="8">
        <f t="shared" ref="N14:N16" si="6">P14-TIME(0,45,0)</f>
        <v>0.38541666666666674</v>
      </c>
      <c r="O14" s="17" t="s">
        <v>11</v>
      </c>
      <c r="P14" s="16">
        <f t="shared" ref="P14:P16" si="7">Q14-TIME(0,10,0)</f>
        <v>0.41666666666666674</v>
      </c>
      <c r="Q14" s="11">
        <f t="shared" si="1"/>
        <v>0.42361111111111116</v>
      </c>
      <c r="R14" s="27">
        <f>R13+$L$2</f>
        <v>0.42708333333333337</v>
      </c>
      <c r="S14" s="22">
        <f t="shared" si="2"/>
        <v>0.43541666666666673</v>
      </c>
      <c r="T14" s="25" t="s">
        <v>17</v>
      </c>
      <c r="U14" s="24">
        <f t="shared" si="3"/>
        <v>0.44930555555555562</v>
      </c>
      <c r="V14" s="116" t="s">
        <v>62</v>
      </c>
      <c r="W14" s="264"/>
      <c r="X14" s="265"/>
      <c r="Y14" s="266"/>
      <c r="AA14" s="75" t="s">
        <v>61</v>
      </c>
    </row>
    <row r="15" spans="2:27" ht="20.100000000000001" customHeight="1" x14ac:dyDescent="0.15">
      <c r="B15" s="112">
        <v>5</v>
      </c>
      <c r="C15" s="118"/>
      <c r="D15" s="114" t="s">
        <v>54</v>
      </c>
      <c r="E15" s="115"/>
      <c r="F15" s="115"/>
      <c r="G15" s="1">
        <f t="shared" si="4"/>
        <v>0.35763888888888895</v>
      </c>
      <c r="H15" s="12"/>
      <c r="I15" s="3">
        <f t="shared" si="0"/>
        <v>0.37152777777777785</v>
      </c>
      <c r="J15" s="13" t="s">
        <v>17</v>
      </c>
      <c r="K15" s="5">
        <f>N15-TIME(0,15,0)</f>
        <v>0.38541666666666674</v>
      </c>
      <c r="L15" s="6">
        <f t="shared" si="5"/>
        <v>0.39236111111111122</v>
      </c>
      <c r="M15" s="14" t="s">
        <v>16</v>
      </c>
      <c r="N15" s="8">
        <f t="shared" si="6"/>
        <v>0.39583333333333343</v>
      </c>
      <c r="O15" s="17" t="s">
        <v>11</v>
      </c>
      <c r="P15" s="16">
        <f t="shared" si="7"/>
        <v>0.42708333333333343</v>
      </c>
      <c r="Q15" s="11">
        <f t="shared" si="1"/>
        <v>0.43402777777777785</v>
      </c>
      <c r="R15" s="27">
        <f>R14+$L$2</f>
        <v>0.43750000000000006</v>
      </c>
      <c r="S15" s="22">
        <f t="shared" si="2"/>
        <v>0.44583333333333341</v>
      </c>
      <c r="T15" s="25" t="s">
        <v>17</v>
      </c>
      <c r="U15" s="24">
        <f t="shared" si="3"/>
        <v>0.45972222222222231</v>
      </c>
      <c r="V15" s="116" t="s">
        <v>61</v>
      </c>
      <c r="W15" s="264"/>
      <c r="X15" s="265"/>
      <c r="Y15" s="266"/>
      <c r="AA15" s="75" t="s">
        <v>63</v>
      </c>
    </row>
    <row r="16" spans="2:27" ht="20.100000000000001" customHeight="1" thickBot="1" x14ac:dyDescent="0.2">
      <c r="B16" s="119">
        <v>6</v>
      </c>
      <c r="C16" s="120"/>
      <c r="D16" s="121" t="s">
        <v>53</v>
      </c>
      <c r="E16" s="122"/>
      <c r="F16" s="122"/>
      <c r="G16" s="1">
        <f t="shared" si="4"/>
        <v>0.36805555555555564</v>
      </c>
      <c r="H16" s="18"/>
      <c r="I16" s="3">
        <f t="shared" si="0"/>
        <v>0.38194444444444453</v>
      </c>
      <c r="J16" s="19" t="s">
        <v>28</v>
      </c>
      <c r="K16" s="5">
        <f>N16-TIME(0,15,0)</f>
        <v>0.39583333333333343</v>
      </c>
      <c r="L16" s="6">
        <f t="shared" si="5"/>
        <v>0.4027777777777779</v>
      </c>
      <c r="M16" s="14" t="s">
        <v>36</v>
      </c>
      <c r="N16" s="8">
        <f t="shared" si="6"/>
        <v>0.40625000000000011</v>
      </c>
      <c r="O16" s="20" t="s">
        <v>11</v>
      </c>
      <c r="P16" s="21">
        <f t="shared" si="7"/>
        <v>0.43750000000000011</v>
      </c>
      <c r="Q16" s="11">
        <f t="shared" si="1"/>
        <v>0.44444444444444453</v>
      </c>
      <c r="R16" s="27">
        <f>R15+$L$2</f>
        <v>0.44791666666666674</v>
      </c>
      <c r="S16" s="22">
        <f t="shared" si="2"/>
        <v>0.4562500000000001</v>
      </c>
      <c r="T16" s="25" t="s">
        <v>17</v>
      </c>
      <c r="U16" s="24">
        <f t="shared" si="3"/>
        <v>0.47013888888888899</v>
      </c>
      <c r="V16" s="116" t="s">
        <v>63</v>
      </c>
      <c r="W16" s="267"/>
      <c r="X16" s="268"/>
      <c r="Y16" s="269"/>
      <c r="AA16" s="98" t="s">
        <v>51</v>
      </c>
    </row>
    <row r="17" spans="1:27" s="117" customFormat="1" ht="15" thickBot="1" x14ac:dyDescent="0.2">
      <c r="B17" s="123"/>
      <c r="C17" s="124"/>
      <c r="D17" s="125"/>
      <c r="E17" s="123"/>
      <c r="F17" s="124" t="s">
        <v>29</v>
      </c>
      <c r="G17" s="124"/>
      <c r="H17" s="124"/>
      <c r="I17" s="123"/>
      <c r="J17" s="123"/>
      <c r="K17" s="123"/>
      <c r="L17" s="126"/>
      <c r="M17" s="126"/>
      <c r="N17" s="127">
        <f>R16+$L$2</f>
        <v>0.45833333333333343</v>
      </c>
      <c r="O17" s="127" t="s">
        <v>11</v>
      </c>
      <c r="P17" s="127">
        <f>N17+$L$6</f>
        <v>0.46875000000000011</v>
      </c>
      <c r="Q17" s="127"/>
      <c r="R17" s="212"/>
      <c r="S17" s="127"/>
      <c r="T17" s="127"/>
      <c r="U17" s="127"/>
      <c r="V17" s="127"/>
      <c r="W17" s="127"/>
      <c r="X17" s="127"/>
      <c r="Y17" s="124"/>
      <c r="Z17" s="128"/>
      <c r="AA17" s="75" t="s">
        <v>64</v>
      </c>
    </row>
    <row r="18" spans="1:27" s="106" customFormat="1" ht="24.75" thickBot="1" x14ac:dyDescent="0.2">
      <c r="B18" s="101" t="s">
        <v>6</v>
      </c>
      <c r="C18" s="102" t="s">
        <v>14</v>
      </c>
      <c r="D18" s="102" t="s">
        <v>25</v>
      </c>
      <c r="E18" s="103" t="s">
        <v>7</v>
      </c>
      <c r="F18" s="102" t="s">
        <v>8</v>
      </c>
      <c r="G18" s="104" t="s">
        <v>41</v>
      </c>
      <c r="H18" s="257" t="s">
        <v>26</v>
      </c>
      <c r="I18" s="258"/>
      <c r="J18" s="258"/>
      <c r="K18" s="259"/>
      <c r="L18" s="255" t="s">
        <v>68</v>
      </c>
      <c r="M18" s="257" t="s">
        <v>9</v>
      </c>
      <c r="N18" s="258"/>
      <c r="O18" s="258"/>
      <c r="P18" s="259"/>
      <c r="Q18" s="102" t="s">
        <v>10</v>
      </c>
      <c r="R18" s="211" t="s">
        <v>18</v>
      </c>
      <c r="S18" s="260" t="s">
        <v>35</v>
      </c>
      <c r="T18" s="261"/>
      <c r="U18" s="262"/>
      <c r="V18" s="105" t="s">
        <v>33</v>
      </c>
      <c r="W18" s="257" t="s">
        <v>19</v>
      </c>
      <c r="X18" s="258"/>
      <c r="Y18" s="263"/>
      <c r="AA18" s="75" t="s">
        <v>60</v>
      </c>
    </row>
    <row r="19" spans="1:27" s="117" customFormat="1" ht="20.100000000000001" customHeight="1" thickTop="1" x14ac:dyDescent="0.15">
      <c r="B19" s="129">
        <v>7</v>
      </c>
      <c r="C19" s="130"/>
      <c r="D19" s="131" t="s">
        <v>55</v>
      </c>
      <c r="E19" s="132"/>
      <c r="F19" s="132"/>
      <c r="G19" s="1">
        <f t="shared" ref="G19:G24" si="8">I19-TIME(0,20,0)</f>
        <v>0.38888888888888901</v>
      </c>
      <c r="H19" s="28"/>
      <c r="I19" s="3">
        <f t="shared" ref="I19:I24" si="9">K19-TIME(0,20,0)</f>
        <v>0.4027777777777779</v>
      </c>
      <c r="J19" s="29" t="s">
        <v>28</v>
      </c>
      <c r="K19" s="30">
        <f t="shared" ref="K19:K24" si="10">N19-TIME(0,15,0)</f>
        <v>0.4166666666666668</v>
      </c>
      <c r="L19" s="11">
        <f t="shared" ref="L19:L24" si="11">N19-TIME(0,5,0)</f>
        <v>0.42361111111111127</v>
      </c>
      <c r="M19" s="7" t="s">
        <v>15</v>
      </c>
      <c r="N19" s="8">
        <f t="shared" ref="N19:N24" si="12">P19-TIME(0,45,0)</f>
        <v>0.42708333333333348</v>
      </c>
      <c r="O19" s="31" t="s">
        <v>11</v>
      </c>
      <c r="P19" s="10">
        <f t="shared" ref="P19:P24" si="13">Q19-TIME(0,10,0)</f>
        <v>0.45833333333333348</v>
      </c>
      <c r="Q19" s="11">
        <f t="shared" ref="Q19:Q24" si="14">R19-TIME(0,5,0)</f>
        <v>0.4652777777777779</v>
      </c>
      <c r="R19" s="213">
        <f>P17</f>
        <v>0.46875000000000011</v>
      </c>
      <c r="S19" s="22">
        <f t="shared" ref="S19:S24" si="15">R19+TIME(0,12,0)</f>
        <v>0.47708333333333347</v>
      </c>
      <c r="T19" s="23" t="s">
        <v>17</v>
      </c>
      <c r="U19" s="24">
        <f t="shared" ref="U19:U24" si="16">S19+TIME(0,20,0)</f>
        <v>0.49097222222222237</v>
      </c>
      <c r="V19" s="133" t="s">
        <v>51</v>
      </c>
      <c r="W19" s="270"/>
      <c r="X19" s="271"/>
      <c r="Y19" s="272"/>
      <c r="AA19" s="117" t="s">
        <v>65</v>
      </c>
    </row>
    <row r="20" spans="1:27" s="117" customFormat="1" ht="20.100000000000001" customHeight="1" x14ac:dyDescent="0.15">
      <c r="B20" s="134">
        <v>8</v>
      </c>
      <c r="C20" s="135"/>
      <c r="D20" s="131" t="s">
        <v>56</v>
      </c>
      <c r="E20" s="136"/>
      <c r="F20" s="136"/>
      <c r="G20" s="1">
        <f t="shared" si="8"/>
        <v>0.39930555555555569</v>
      </c>
      <c r="H20" s="32"/>
      <c r="I20" s="3">
        <f t="shared" si="9"/>
        <v>0.41319444444444459</v>
      </c>
      <c r="J20" s="33" t="s">
        <v>28</v>
      </c>
      <c r="K20" s="30">
        <f t="shared" si="10"/>
        <v>0.42708333333333348</v>
      </c>
      <c r="L20" s="11">
        <f t="shared" si="11"/>
        <v>0.43402777777777796</v>
      </c>
      <c r="M20" s="14" t="s">
        <v>16</v>
      </c>
      <c r="N20" s="8">
        <f t="shared" si="12"/>
        <v>0.43750000000000017</v>
      </c>
      <c r="O20" s="34" t="s">
        <v>11</v>
      </c>
      <c r="P20" s="16">
        <f t="shared" si="13"/>
        <v>0.46875000000000017</v>
      </c>
      <c r="Q20" s="11">
        <f t="shared" si="14"/>
        <v>0.47569444444444459</v>
      </c>
      <c r="R20" s="214">
        <f>R19+$L$2</f>
        <v>0.4791666666666668</v>
      </c>
      <c r="S20" s="22">
        <f t="shared" si="15"/>
        <v>0.48750000000000016</v>
      </c>
      <c r="T20" s="25" t="s">
        <v>17</v>
      </c>
      <c r="U20" s="24">
        <f t="shared" si="16"/>
        <v>0.50138888888888899</v>
      </c>
      <c r="V20" s="137" t="s">
        <v>64</v>
      </c>
      <c r="W20" s="273"/>
      <c r="X20" s="274"/>
      <c r="Y20" s="275"/>
      <c r="AA20" s="75" t="s">
        <v>62</v>
      </c>
    </row>
    <row r="21" spans="1:27" s="117" customFormat="1" ht="20.100000000000001" customHeight="1" x14ac:dyDescent="0.15">
      <c r="B21" s="134">
        <v>9</v>
      </c>
      <c r="C21" s="135"/>
      <c r="D21" s="138" t="s">
        <v>54</v>
      </c>
      <c r="E21" s="136"/>
      <c r="F21" s="136"/>
      <c r="G21" s="1">
        <f t="shared" si="8"/>
        <v>0.40972222222222238</v>
      </c>
      <c r="H21" s="32"/>
      <c r="I21" s="3">
        <f t="shared" si="9"/>
        <v>0.42361111111111127</v>
      </c>
      <c r="J21" s="33" t="s">
        <v>28</v>
      </c>
      <c r="K21" s="30">
        <f t="shared" si="10"/>
        <v>0.43750000000000017</v>
      </c>
      <c r="L21" s="11">
        <f t="shared" si="11"/>
        <v>0.44444444444444464</v>
      </c>
      <c r="M21" s="14" t="s">
        <v>36</v>
      </c>
      <c r="N21" s="8">
        <f t="shared" si="12"/>
        <v>0.44791666666666685</v>
      </c>
      <c r="O21" s="34" t="s">
        <v>11</v>
      </c>
      <c r="P21" s="16">
        <f t="shared" si="13"/>
        <v>0.47916666666666685</v>
      </c>
      <c r="Q21" s="11">
        <f t="shared" si="14"/>
        <v>0.48611111111111127</v>
      </c>
      <c r="R21" s="214">
        <f>R20+$L$2</f>
        <v>0.48958333333333348</v>
      </c>
      <c r="S21" s="22">
        <f t="shared" si="15"/>
        <v>0.49791666666666684</v>
      </c>
      <c r="T21" s="25" t="s">
        <v>17</v>
      </c>
      <c r="U21" s="24">
        <f t="shared" si="16"/>
        <v>0.51180555555555574</v>
      </c>
      <c r="V21" s="116" t="s">
        <v>60</v>
      </c>
      <c r="W21" s="273"/>
      <c r="X21" s="274"/>
      <c r="Y21" s="275"/>
      <c r="AA21" s="75" t="s">
        <v>61</v>
      </c>
    </row>
    <row r="22" spans="1:27" s="117" customFormat="1" ht="20.100000000000001" customHeight="1" x14ac:dyDescent="0.15">
      <c r="B22" s="134">
        <v>10</v>
      </c>
      <c r="C22" s="135"/>
      <c r="D22" s="131" t="s">
        <v>57</v>
      </c>
      <c r="E22" s="136"/>
      <c r="F22" s="136"/>
      <c r="G22" s="1">
        <f t="shared" si="8"/>
        <v>0.42013888888888901</v>
      </c>
      <c r="H22" s="32"/>
      <c r="I22" s="3">
        <f t="shared" si="9"/>
        <v>0.4340277777777779</v>
      </c>
      <c r="J22" s="33" t="s">
        <v>28</v>
      </c>
      <c r="K22" s="30">
        <f t="shared" si="10"/>
        <v>0.4479166666666668</v>
      </c>
      <c r="L22" s="11">
        <f t="shared" si="11"/>
        <v>0.45486111111111127</v>
      </c>
      <c r="M22" s="14" t="s">
        <v>44</v>
      </c>
      <c r="N22" s="8">
        <f t="shared" si="12"/>
        <v>0.45833333333333348</v>
      </c>
      <c r="O22" s="34" t="s">
        <v>11</v>
      </c>
      <c r="P22" s="16">
        <f t="shared" si="13"/>
        <v>0.48958333333333348</v>
      </c>
      <c r="Q22" s="11">
        <f t="shared" si="14"/>
        <v>0.4965277777777779</v>
      </c>
      <c r="R22" s="214">
        <f>R21+$L$2</f>
        <v>0.50000000000000011</v>
      </c>
      <c r="S22" s="22">
        <f t="shared" si="15"/>
        <v>0.50833333333333341</v>
      </c>
      <c r="T22" s="25" t="s">
        <v>17</v>
      </c>
      <c r="U22" s="24">
        <f t="shared" si="16"/>
        <v>0.52222222222222225</v>
      </c>
      <c r="V22" s="137" t="s">
        <v>65</v>
      </c>
      <c r="W22" s="273"/>
      <c r="X22" s="274"/>
      <c r="Y22" s="275"/>
      <c r="AA22" s="75" t="s">
        <v>63</v>
      </c>
    </row>
    <row r="23" spans="1:27" s="117" customFormat="1" ht="20.100000000000001" customHeight="1" x14ac:dyDescent="0.15">
      <c r="B23" s="134">
        <v>11</v>
      </c>
      <c r="C23" s="135"/>
      <c r="D23" s="138" t="s">
        <v>53</v>
      </c>
      <c r="E23" s="136"/>
      <c r="F23" s="136"/>
      <c r="G23" s="1">
        <f t="shared" si="8"/>
        <v>0.43055555555555564</v>
      </c>
      <c r="H23" s="32"/>
      <c r="I23" s="3">
        <f t="shared" si="9"/>
        <v>0.44444444444444453</v>
      </c>
      <c r="J23" s="33" t="s">
        <v>28</v>
      </c>
      <c r="K23" s="30">
        <f t="shared" si="10"/>
        <v>0.45833333333333343</v>
      </c>
      <c r="L23" s="11">
        <f t="shared" si="11"/>
        <v>0.4652777777777779</v>
      </c>
      <c r="M23" s="14" t="s">
        <v>45</v>
      </c>
      <c r="N23" s="8">
        <f t="shared" si="12"/>
        <v>0.46875000000000011</v>
      </c>
      <c r="O23" s="34" t="s">
        <v>11</v>
      </c>
      <c r="P23" s="16">
        <f t="shared" si="13"/>
        <v>0.50000000000000011</v>
      </c>
      <c r="Q23" s="11">
        <f t="shared" si="14"/>
        <v>0.50694444444444453</v>
      </c>
      <c r="R23" s="214">
        <f>R22+$L$2</f>
        <v>0.51041666666666674</v>
      </c>
      <c r="S23" s="22">
        <f t="shared" si="15"/>
        <v>0.51875000000000004</v>
      </c>
      <c r="T23" s="25" t="s">
        <v>17</v>
      </c>
      <c r="U23" s="24">
        <f t="shared" si="16"/>
        <v>0.53263888888888888</v>
      </c>
      <c r="V23" s="116" t="s">
        <v>62</v>
      </c>
      <c r="W23" s="273"/>
      <c r="X23" s="274"/>
      <c r="Y23" s="275"/>
      <c r="AA23" s="98" t="s">
        <v>51</v>
      </c>
    </row>
    <row r="24" spans="1:27" s="117" customFormat="1" ht="20.100000000000001" customHeight="1" thickBot="1" x14ac:dyDescent="0.2">
      <c r="B24" s="139">
        <v>12</v>
      </c>
      <c r="C24" s="140"/>
      <c r="D24" s="141" t="s">
        <v>53</v>
      </c>
      <c r="E24" s="142"/>
      <c r="F24" s="142"/>
      <c r="G24" s="35">
        <f t="shared" si="8"/>
        <v>0.44097222222222227</v>
      </c>
      <c r="H24" s="36"/>
      <c r="I24" s="37">
        <f t="shared" si="9"/>
        <v>0.45486111111111116</v>
      </c>
      <c r="J24" s="38" t="s">
        <v>30</v>
      </c>
      <c r="K24" s="39">
        <f t="shared" si="10"/>
        <v>0.46875000000000006</v>
      </c>
      <c r="L24" s="40">
        <f t="shared" si="11"/>
        <v>0.47569444444444453</v>
      </c>
      <c r="M24" s="41" t="s">
        <v>46</v>
      </c>
      <c r="N24" s="8">
        <f t="shared" si="12"/>
        <v>0.47916666666666674</v>
      </c>
      <c r="O24" s="42" t="s">
        <v>11</v>
      </c>
      <c r="P24" s="43">
        <f t="shared" si="13"/>
        <v>0.51041666666666674</v>
      </c>
      <c r="Q24" s="40">
        <f t="shared" si="14"/>
        <v>0.51736111111111116</v>
      </c>
      <c r="R24" s="215">
        <f>R23+$L$2</f>
        <v>0.52083333333333337</v>
      </c>
      <c r="S24" s="44">
        <f t="shared" si="15"/>
        <v>0.52916666666666667</v>
      </c>
      <c r="T24" s="45" t="s">
        <v>17</v>
      </c>
      <c r="U24" s="21">
        <f t="shared" si="16"/>
        <v>0.54305555555555551</v>
      </c>
      <c r="V24" s="133" t="s">
        <v>61</v>
      </c>
      <c r="W24" s="267"/>
      <c r="X24" s="268"/>
      <c r="Y24" s="269"/>
      <c r="AA24" s="75"/>
    </row>
    <row r="25" spans="1:27" s="117" customFormat="1" ht="30.75" customHeight="1" thickBot="1" x14ac:dyDescent="0.2">
      <c r="A25" s="128"/>
      <c r="B25" s="143"/>
      <c r="C25" s="144"/>
      <c r="D25" s="145"/>
      <c r="E25" s="143"/>
      <c r="F25" s="145" t="s">
        <v>31</v>
      </c>
      <c r="G25" s="146"/>
      <c r="H25" s="145"/>
      <c r="I25" s="147"/>
      <c r="J25" s="143"/>
      <c r="K25" s="143"/>
      <c r="L25" s="148"/>
      <c r="M25" s="148"/>
      <c r="N25" s="149">
        <f>R24+$L$2</f>
        <v>0.53125</v>
      </c>
      <c r="O25" s="49" t="s">
        <v>11</v>
      </c>
      <c r="P25" s="49">
        <f>N25+N6</f>
        <v>0.57291666666666663</v>
      </c>
      <c r="Q25" s="150"/>
      <c r="R25" s="216"/>
      <c r="S25" s="49"/>
      <c r="T25" s="49"/>
      <c r="U25" s="149"/>
      <c r="V25" s="151"/>
      <c r="W25" s="148"/>
      <c r="X25" s="148"/>
      <c r="Y25" s="145"/>
    </row>
    <row r="26" spans="1:27" s="106" customFormat="1" ht="24.75" thickBot="1" x14ac:dyDescent="0.2">
      <c r="B26" s="101" t="s">
        <v>6</v>
      </c>
      <c r="C26" s="102" t="s">
        <v>14</v>
      </c>
      <c r="D26" s="102" t="s">
        <v>25</v>
      </c>
      <c r="E26" s="103" t="s">
        <v>7</v>
      </c>
      <c r="F26" s="102" t="s">
        <v>8</v>
      </c>
      <c r="G26" s="104" t="s">
        <v>41</v>
      </c>
      <c r="H26" s="257" t="s">
        <v>26</v>
      </c>
      <c r="I26" s="258"/>
      <c r="J26" s="258"/>
      <c r="K26" s="259"/>
      <c r="L26" s="255" t="s">
        <v>68</v>
      </c>
      <c r="M26" s="257" t="s">
        <v>34</v>
      </c>
      <c r="N26" s="258"/>
      <c r="O26" s="258"/>
      <c r="P26" s="259"/>
      <c r="Q26" s="102" t="s">
        <v>10</v>
      </c>
      <c r="R26" s="211" t="s">
        <v>18</v>
      </c>
      <c r="S26" s="260" t="s">
        <v>35</v>
      </c>
      <c r="T26" s="261"/>
      <c r="U26" s="262"/>
      <c r="V26" s="105" t="s">
        <v>33</v>
      </c>
      <c r="W26" s="257" t="s">
        <v>19</v>
      </c>
      <c r="X26" s="258"/>
      <c r="Y26" s="263"/>
    </row>
    <row r="27" spans="1:27" s="117" customFormat="1" ht="20.100000000000001" customHeight="1" thickTop="1" x14ac:dyDescent="0.15">
      <c r="B27" s="129">
        <v>13</v>
      </c>
      <c r="C27" s="152"/>
      <c r="D27" s="131" t="s">
        <v>57</v>
      </c>
      <c r="E27" s="132"/>
      <c r="F27" s="132"/>
      <c r="G27" s="1">
        <f>I27-TIME(0,20,0)</f>
        <v>0.49305555555555564</v>
      </c>
      <c r="H27" s="28"/>
      <c r="I27" s="3">
        <f>K27-TIME(0,20,0)</f>
        <v>0.50694444444444453</v>
      </c>
      <c r="J27" s="29" t="s">
        <v>30</v>
      </c>
      <c r="K27" s="30">
        <f>N27-TIME(0,15,0)</f>
        <v>0.52083333333333337</v>
      </c>
      <c r="L27" s="11">
        <f>N27-TIME(0,5,0)</f>
        <v>0.52777777777777779</v>
      </c>
      <c r="M27" s="7" t="s">
        <v>15</v>
      </c>
      <c r="N27" s="8">
        <f>P27-TIME(0,45,0)</f>
        <v>0.53125</v>
      </c>
      <c r="O27" s="31" t="s">
        <v>11</v>
      </c>
      <c r="P27" s="10">
        <f>Q27-TIME(0,10,0)</f>
        <v>0.5625</v>
      </c>
      <c r="Q27" s="11">
        <f>R27-TIME(0,5,0)</f>
        <v>0.56944444444444442</v>
      </c>
      <c r="R27" s="213">
        <f>P25</f>
        <v>0.57291666666666663</v>
      </c>
      <c r="S27" s="22">
        <f t="shared" ref="S27:S31" si="17">R27+TIME(0,12,0)</f>
        <v>0.58124999999999993</v>
      </c>
      <c r="T27" s="23" t="s">
        <v>17</v>
      </c>
      <c r="U27" s="24">
        <f t="shared" ref="U27:U31" si="18">S27+TIME(0,20,0)</f>
        <v>0.59513888888888877</v>
      </c>
      <c r="V27" s="116" t="s">
        <v>63</v>
      </c>
      <c r="W27" s="270"/>
      <c r="X27" s="271"/>
      <c r="Y27" s="272"/>
    </row>
    <row r="28" spans="1:27" s="117" customFormat="1" ht="20.100000000000001" customHeight="1" x14ac:dyDescent="0.15">
      <c r="B28" s="134">
        <v>14</v>
      </c>
      <c r="C28" s="135"/>
      <c r="D28" s="138" t="s">
        <v>53</v>
      </c>
      <c r="E28" s="136"/>
      <c r="F28" s="136"/>
      <c r="G28" s="1">
        <f>I28-TIME(0,20,0)</f>
        <v>0.50347222222222232</v>
      </c>
      <c r="H28" s="32"/>
      <c r="I28" s="3">
        <f>K28-TIME(0,20,0)</f>
        <v>0.51736111111111116</v>
      </c>
      <c r="J28" s="33" t="s">
        <v>30</v>
      </c>
      <c r="K28" s="30">
        <f>N28-TIME(0,15,0)</f>
        <v>0.53125</v>
      </c>
      <c r="L28" s="11">
        <f>N28-TIME(0,5,0)</f>
        <v>0.53819444444444442</v>
      </c>
      <c r="M28" s="14" t="s">
        <v>16</v>
      </c>
      <c r="N28" s="8">
        <f>P28-TIME(0,45,0)</f>
        <v>0.54166666666666663</v>
      </c>
      <c r="O28" s="46" t="s">
        <v>11</v>
      </c>
      <c r="P28" s="47">
        <f>Q28-TIME(0,10,0)</f>
        <v>0.57291666666666663</v>
      </c>
      <c r="Q28" s="48">
        <f>R28-TIME(0,5,0)</f>
        <v>0.57986111111111105</v>
      </c>
      <c r="R28" s="214">
        <f>R27+$L$2</f>
        <v>0.58333333333333326</v>
      </c>
      <c r="S28" s="22">
        <f t="shared" si="17"/>
        <v>0.59166666666666656</v>
      </c>
      <c r="T28" s="25" t="s">
        <v>17</v>
      </c>
      <c r="U28" s="24">
        <f t="shared" si="18"/>
        <v>0.6055555555555554</v>
      </c>
      <c r="V28" s="133" t="s">
        <v>51</v>
      </c>
      <c r="W28" s="273"/>
      <c r="X28" s="274"/>
      <c r="Y28" s="275"/>
    </row>
    <row r="29" spans="1:27" s="117" customFormat="1" ht="20.100000000000001" customHeight="1" x14ac:dyDescent="0.15">
      <c r="B29" s="134">
        <v>15</v>
      </c>
      <c r="C29" s="153"/>
      <c r="D29" s="138" t="s">
        <v>56</v>
      </c>
      <c r="E29" s="136"/>
      <c r="F29" s="136"/>
      <c r="G29" s="1">
        <f>I29-TIME(0,20,0)</f>
        <v>0.51388888888888895</v>
      </c>
      <c r="H29" s="32"/>
      <c r="I29" s="3">
        <f>K29-TIME(0,20,0)</f>
        <v>0.52777777777777779</v>
      </c>
      <c r="J29" s="33" t="s">
        <v>17</v>
      </c>
      <c r="K29" s="30">
        <f>N29-TIME(0,15,0)</f>
        <v>0.54166666666666663</v>
      </c>
      <c r="L29" s="11">
        <f>N29-TIME(0,5,0)</f>
        <v>0.54861111111111105</v>
      </c>
      <c r="M29" s="14" t="s">
        <v>36</v>
      </c>
      <c r="N29" s="8">
        <f>P29-TIME(0,45,0)</f>
        <v>0.55208333333333326</v>
      </c>
      <c r="O29" s="34" t="s">
        <v>11</v>
      </c>
      <c r="P29" s="16">
        <f>Q29-TIME(0,10,0)</f>
        <v>0.58333333333333326</v>
      </c>
      <c r="Q29" s="11">
        <f>R29-TIME(0,5,0)</f>
        <v>0.59027777777777768</v>
      </c>
      <c r="R29" s="214">
        <f>R28+$L$2</f>
        <v>0.59374999999999989</v>
      </c>
      <c r="S29" s="22">
        <f t="shared" si="17"/>
        <v>0.60208333333333319</v>
      </c>
      <c r="T29" s="25" t="s">
        <v>17</v>
      </c>
      <c r="U29" s="24">
        <f t="shared" si="18"/>
        <v>0.61597222222222203</v>
      </c>
      <c r="V29" s="137" t="s">
        <v>64</v>
      </c>
      <c r="W29" s="273"/>
      <c r="X29" s="274"/>
      <c r="Y29" s="275"/>
    </row>
    <row r="30" spans="1:27" s="117" customFormat="1" ht="20.100000000000001" customHeight="1" x14ac:dyDescent="0.15">
      <c r="B30" s="134">
        <v>16</v>
      </c>
      <c r="C30" s="153"/>
      <c r="D30" s="138" t="s">
        <v>55</v>
      </c>
      <c r="E30" s="136"/>
      <c r="F30" s="136"/>
      <c r="G30" s="1">
        <f>I30-TIME(0,20,0)</f>
        <v>0.52430555555555558</v>
      </c>
      <c r="H30" s="32"/>
      <c r="I30" s="3">
        <f>K30-TIME(0,20,0)</f>
        <v>0.53819444444444442</v>
      </c>
      <c r="J30" s="33" t="s">
        <v>30</v>
      </c>
      <c r="K30" s="30">
        <f>N30-TIME(0,15,0)</f>
        <v>0.55208333333333326</v>
      </c>
      <c r="L30" s="11">
        <f>N30-TIME(0,5,0)</f>
        <v>0.55902777777777768</v>
      </c>
      <c r="M30" s="14" t="s">
        <v>44</v>
      </c>
      <c r="N30" s="8">
        <f>P30-TIME(0,45,0)</f>
        <v>0.56249999999999989</v>
      </c>
      <c r="O30" s="34" t="s">
        <v>11</v>
      </c>
      <c r="P30" s="16">
        <f>Q30-TIME(0,10,0)</f>
        <v>0.59374999999999989</v>
      </c>
      <c r="Q30" s="11">
        <f>R30-TIME(0,5,0)</f>
        <v>0.60069444444444431</v>
      </c>
      <c r="R30" s="214">
        <f>R29+$L$2</f>
        <v>0.60416666666666652</v>
      </c>
      <c r="S30" s="22">
        <f t="shared" si="17"/>
        <v>0.61249999999999982</v>
      </c>
      <c r="T30" s="25" t="s">
        <v>17</v>
      </c>
      <c r="U30" s="24">
        <f t="shared" si="18"/>
        <v>0.62638888888888866</v>
      </c>
      <c r="V30" s="137" t="s">
        <v>60</v>
      </c>
      <c r="W30" s="273"/>
      <c r="X30" s="274"/>
      <c r="Y30" s="275"/>
    </row>
    <row r="31" spans="1:27" s="117" customFormat="1" ht="20.100000000000001" customHeight="1" thickBot="1" x14ac:dyDescent="0.2">
      <c r="B31" s="134">
        <v>17</v>
      </c>
      <c r="C31" s="113"/>
      <c r="D31" s="138" t="s">
        <v>54</v>
      </c>
      <c r="E31" s="136"/>
      <c r="F31" s="136"/>
      <c r="G31" s="1">
        <f>I31-TIME(0,20,0)</f>
        <v>0.53472222222222221</v>
      </c>
      <c r="H31" s="32"/>
      <c r="I31" s="3">
        <f>K31-TIME(0,20,0)</f>
        <v>0.54861111111111105</v>
      </c>
      <c r="J31" s="33" t="s">
        <v>30</v>
      </c>
      <c r="K31" s="30">
        <f>N31-TIME(0,15,0)</f>
        <v>0.56249999999999989</v>
      </c>
      <c r="L31" s="11">
        <f>N31-TIME(0,5,0)</f>
        <v>0.56944444444444431</v>
      </c>
      <c r="M31" s="14" t="s">
        <v>45</v>
      </c>
      <c r="N31" s="8">
        <f>P31-TIME(0,45,0)</f>
        <v>0.57291666666666652</v>
      </c>
      <c r="O31" s="49" t="s">
        <v>11</v>
      </c>
      <c r="P31" s="21">
        <f>Q31-TIME(0,10,0)</f>
        <v>0.60416666666666652</v>
      </c>
      <c r="Q31" s="11">
        <f>R31-TIME(0,5,0)</f>
        <v>0.61111111111111094</v>
      </c>
      <c r="R31" s="214">
        <f>R30+$L$2</f>
        <v>0.61458333333333315</v>
      </c>
      <c r="S31" s="22">
        <f t="shared" si="17"/>
        <v>0.62291666666666645</v>
      </c>
      <c r="T31" s="25" t="s">
        <v>17</v>
      </c>
      <c r="U31" s="24">
        <f t="shared" si="18"/>
        <v>0.63680555555555529</v>
      </c>
      <c r="V31" s="116" t="s">
        <v>65</v>
      </c>
      <c r="W31" s="277"/>
      <c r="X31" s="278"/>
      <c r="Y31" s="279"/>
    </row>
    <row r="32" spans="1:27" s="117" customFormat="1" ht="15" thickBot="1" x14ac:dyDescent="0.2">
      <c r="B32" s="154"/>
      <c r="C32" s="155"/>
      <c r="D32" s="156"/>
      <c r="E32" s="154"/>
      <c r="F32" s="155" t="s">
        <v>32</v>
      </c>
      <c r="G32" s="155"/>
      <c r="H32" s="155"/>
      <c r="I32" s="154"/>
      <c r="J32" s="154"/>
      <c r="K32" s="154"/>
      <c r="L32" s="157"/>
      <c r="M32" s="157"/>
      <c r="N32" s="158">
        <f>R31+$L$2</f>
        <v>0.62499999999999978</v>
      </c>
      <c r="O32" s="158" t="s">
        <v>11</v>
      </c>
      <c r="P32" s="158">
        <f>N32+$L$6</f>
        <v>0.63541666666666641</v>
      </c>
      <c r="Q32" s="158"/>
      <c r="R32" s="217"/>
      <c r="S32" s="159"/>
      <c r="T32" s="158"/>
      <c r="U32" s="158"/>
      <c r="V32" s="158"/>
      <c r="W32" s="158"/>
      <c r="X32" s="158"/>
      <c r="Y32" s="155"/>
      <c r="Z32" s="128"/>
    </row>
    <row r="33" spans="2:27" s="106" customFormat="1" ht="24.75" thickBot="1" x14ac:dyDescent="0.2">
      <c r="B33" s="160" t="s">
        <v>6</v>
      </c>
      <c r="C33" s="161" t="s">
        <v>14</v>
      </c>
      <c r="D33" s="161" t="s">
        <v>25</v>
      </c>
      <c r="E33" s="162" t="s">
        <v>7</v>
      </c>
      <c r="F33" s="161" t="s">
        <v>8</v>
      </c>
      <c r="G33" s="163" t="s">
        <v>41</v>
      </c>
      <c r="H33" s="283" t="s">
        <v>26</v>
      </c>
      <c r="I33" s="284"/>
      <c r="J33" s="284"/>
      <c r="K33" s="285"/>
      <c r="L33" s="255" t="s">
        <v>68</v>
      </c>
      <c r="M33" s="283" t="s">
        <v>9</v>
      </c>
      <c r="N33" s="284"/>
      <c r="O33" s="284"/>
      <c r="P33" s="285"/>
      <c r="Q33" s="161" t="s">
        <v>10</v>
      </c>
      <c r="R33" s="218" t="s">
        <v>18</v>
      </c>
      <c r="S33" s="286" t="s">
        <v>35</v>
      </c>
      <c r="T33" s="287"/>
      <c r="U33" s="288"/>
      <c r="V33" s="164" t="s">
        <v>33</v>
      </c>
      <c r="W33" s="280" t="s">
        <v>19</v>
      </c>
      <c r="X33" s="281"/>
      <c r="Y33" s="282"/>
    </row>
    <row r="34" spans="2:27" s="117" customFormat="1" ht="20.100000000000001" customHeight="1" thickTop="1" x14ac:dyDescent="0.15">
      <c r="B34" s="165">
        <v>18</v>
      </c>
      <c r="C34" s="130"/>
      <c r="D34" s="131" t="s">
        <v>55</v>
      </c>
      <c r="E34" s="132"/>
      <c r="F34" s="132"/>
      <c r="G34" s="1">
        <f>I34-TIME(0,20,0)</f>
        <v>0.55555555555555547</v>
      </c>
      <c r="H34" s="28"/>
      <c r="I34" s="3">
        <f>K34-TIME(0,20,0)</f>
        <v>0.56944444444444431</v>
      </c>
      <c r="J34" s="29" t="s">
        <v>28</v>
      </c>
      <c r="K34" s="30">
        <f>N34-TIME(0,15,0)</f>
        <v>0.58333333333333315</v>
      </c>
      <c r="L34" s="11">
        <f>N34-TIME(0,5,0)</f>
        <v>0.59027777777777757</v>
      </c>
      <c r="M34" s="7" t="s">
        <v>47</v>
      </c>
      <c r="N34" s="8">
        <f>P34-TIME(0,45,0)</f>
        <v>0.59374999999999978</v>
      </c>
      <c r="O34" s="31" t="s">
        <v>11</v>
      </c>
      <c r="P34" s="10">
        <f>Q34-TIME(0,10,0)</f>
        <v>0.62499999999999978</v>
      </c>
      <c r="Q34" s="11">
        <f>R34-TIME(0,5,0)</f>
        <v>0.6319444444444442</v>
      </c>
      <c r="R34" s="213">
        <f>P32</f>
        <v>0.63541666666666641</v>
      </c>
      <c r="S34" s="22">
        <f t="shared" ref="S34:S36" si="19">R34+TIME(0,12,0)</f>
        <v>0.64374999999999971</v>
      </c>
      <c r="T34" s="23" t="s">
        <v>17</v>
      </c>
      <c r="U34" s="24">
        <f t="shared" ref="U34:U36" si="20">S34+TIME(0,20,0)</f>
        <v>0.65763888888888855</v>
      </c>
      <c r="V34" s="133" t="s">
        <v>62</v>
      </c>
      <c r="W34" s="294"/>
      <c r="X34" s="295"/>
      <c r="Y34" s="296"/>
    </row>
    <row r="35" spans="2:27" s="117" customFormat="1" ht="20.100000000000001" customHeight="1" x14ac:dyDescent="0.15">
      <c r="B35" s="166">
        <v>19</v>
      </c>
      <c r="C35" s="113"/>
      <c r="D35" s="138" t="s">
        <v>53</v>
      </c>
      <c r="E35" s="136"/>
      <c r="F35" s="136"/>
      <c r="G35" s="1">
        <f>I35-TIME(0,20,0)</f>
        <v>0.5659722222222221</v>
      </c>
      <c r="H35" s="32"/>
      <c r="I35" s="3">
        <f>K35-TIME(0,20,0)</f>
        <v>0.57986111111111094</v>
      </c>
      <c r="J35" s="33" t="s">
        <v>28</v>
      </c>
      <c r="K35" s="30">
        <f>N35-TIME(0,15,0)</f>
        <v>0.59374999999999978</v>
      </c>
      <c r="L35" s="11">
        <f>N35-TIME(0,5,0)</f>
        <v>0.6006944444444442</v>
      </c>
      <c r="M35" s="14" t="s">
        <v>15</v>
      </c>
      <c r="N35" s="8">
        <f>P35-TIME(0,45,0)</f>
        <v>0.60416666666666641</v>
      </c>
      <c r="O35" s="34" t="s">
        <v>11</v>
      </c>
      <c r="P35" s="16">
        <f>Q35-TIME(0,10,0)</f>
        <v>0.63541666666666641</v>
      </c>
      <c r="Q35" s="11">
        <f>R35-TIME(0,5,0)</f>
        <v>0.64236111111111083</v>
      </c>
      <c r="R35" s="214">
        <f>R34+$L$2</f>
        <v>0.64583333333333304</v>
      </c>
      <c r="S35" s="22">
        <f t="shared" si="19"/>
        <v>0.65416666666666634</v>
      </c>
      <c r="T35" s="25" t="s">
        <v>17</v>
      </c>
      <c r="U35" s="24">
        <f t="shared" si="20"/>
        <v>0.66805555555555518</v>
      </c>
      <c r="V35" s="116" t="s">
        <v>61</v>
      </c>
      <c r="W35" s="273"/>
      <c r="X35" s="274"/>
      <c r="Y35" s="297"/>
    </row>
    <row r="36" spans="2:27" s="117" customFormat="1" ht="20.100000000000001" customHeight="1" thickBot="1" x14ac:dyDescent="0.2">
      <c r="B36" s="167">
        <v>20</v>
      </c>
      <c r="C36" s="168"/>
      <c r="D36" s="169" t="s">
        <v>54</v>
      </c>
      <c r="E36" s="170"/>
      <c r="F36" s="170"/>
      <c r="G36" s="50">
        <f>I36-TIME(0,20,0)</f>
        <v>0.57638888888888873</v>
      </c>
      <c r="H36" s="51"/>
      <c r="I36" s="52">
        <f>K36-TIME(0,20,0)</f>
        <v>0.59027777777777757</v>
      </c>
      <c r="J36" s="38" t="s">
        <v>30</v>
      </c>
      <c r="K36" s="39">
        <f>N36-TIME(0,15,0)</f>
        <v>0.60416666666666641</v>
      </c>
      <c r="L36" s="40">
        <f>N36-TIME(0,5,0)</f>
        <v>0.61111111111111083</v>
      </c>
      <c r="M36" s="41" t="s">
        <v>16</v>
      </c>
      <c r="N36" s="53">
        <f>P36-TIME(0,45,0)</f>
        <v>0.61458333333333304</v>
      </c>
      <c r="O36" s="42" t="s">
        <v>11</v>
      </c>
      <c r="P36" s="43">
        <f>Q36-TIME(0,10,0)</f>
        <v>0.64583333333333304</v>
      </c>
      <c r="Q36" s="40">
        <f>R36-TIME(0,5,0)</f>
        <v>0.65277777777777746</v>
      </c>
      <c r="R36" s="215">
        <f>R35+$L$2</f>
        <v>0.65624999999999967</v>
      </c>
      <c r="S36" s="44">
        <f t="shared" si="19"/>
        <v>0.66458333333333297</v>
      </c>
      <c r="T36" s="45" t="s">
        <v>17</v>
      </c>
      <c r="U36" s="54">
        <f t="shared" si="20"/>
        <v>0.67847222222222181</v>
      </c>
      <c r="V36" s="171" t="s">
        <v>63</v>
      </c>
      <c r="W36" s="291"/>
      <c r="X36" s="292"/>
      <c r="Y36" s="293"/>
    </row>
    <row r="37" spans="2:27" s="117" customFormat="1" ht="15" thickBot="1" x14ac:dyDescent="0.2">
      <c r="B37" s="172" t="s">
        <v>40</v>
      </c>
      <c r="C37" s="145"/>
      <c r="D37" s="173"/>
      <c r="E37" s="143"/>
      <c r="F37" s="145"/>
      <c r="G37" s="145"/>
      <c r="H37" s="145"/>
      <c r="I37" s="145"/>
      <c r="J37" s="145"/>
      <c r="K37" s="145"/>
      <c r="L37" s="148"/>
      <c r="M37" s="148"/>
      <c r="N37" s="148"/>
      <c r="O37" s="148"/>
      <c r="P37" s="174"/>
      <c r="Q37" s="49"/>
      <c r="R37" s="219"/>
      <c r="S37" s="49"/>
      <c r="T37" s="49"/>
      <c r="U37" s="49"/>
      <c r="V37" s="49"/>
      <c r="W37" s="49"/>
      <c r="X37" s="49"/>
      <c r="Y37" s="145"/>
      <c r="Z37" s="128"/>
    </row>
    <row r="38" spans="2:27" s="106" customFormat="1" ht="24.75" thickBot="1" x14ac:dyDescent="0.2">
      <c r="B38" s="160" t="s">
        <v>6</v>
      </c>
      <c r="C38" s="161" t="s">
        <v>14</v>
      </c>
      <c r="D38" s="161" t="s">
        <v>20</v>
      </c>
      <c r="E38" s="162" t="s">
        <v>7</v>
      </c>
      <c r="F38" s="161" t="s">
        <v>8</v>
      </c>
      <c r="G38" s="163" t="s">
        <v>41</v>
      </c>
      <c r="H38" s="283" t="s">
        <v>26</v>
      </c>
      <c r="I38" s="284"/>
      <c r="J38" s="284"/>
      <c r="K38" s="285"/>
      <c r="L38" s="255" t="s">
        <v>68</v>
      </c>
      <c r="M38" s="283" t="s">
        <v>9</v>
      </c>
      <c r="N38" s="284"/>
      <c r="O38" s="284"/>
      <c r="P38" s="285"/>
      <c r="Q38" s="161" t="s">
        <v>10</v>
      </c>
      <c r="R38" s="218" t="s">
        <v>18</v>
      </c>
      <c r="S38" s="286" t="s">
        <v>35</v>
      </c>
      <c r="T38" s="287"/>
      <c r="U38" s="288"/>
      <c r="V38" s="164" t="s">
        <v>33</v>
      </c>
      <c r="W38" s="280" t="s">
        <v>19</v>
      </c>
      <c r="X38" s="281"/>
      <c r="Y38" s="282"/>
    </row>
    <row r="39" spans="2:27" ht="20.100000000000001" customHeight="1" thickTop="1" x14ac:dyDescent="0.15">
      <c r="B39" s="175">
        <v>1</v>
      </c>
      <c r="C39" s="176"/>
      <c r="D39" s="177" t="s">
        <v>54</v>
      </c>
      <c r="E39" s="178"/>
      <c r="F39" s="176"/>
      <c r="G39" s="1">
        <f>I39-TIME(0,20,0)</f>
        <v>0.58680555555555536</v>
      </c>
      <c r="H39" s="55"/>
      <c r="I39" s="3">
        <f>K39-TIME(0,20,0)</f>
        <v>0.6006944444444442</v>
      </c>
      <c r="J39" s="33" t="s">
        <v>17</v>
      </c>
      <c r="K39" s="30">
        <f>N39-TIME(0,15,0)</f>
        <v>0.61458333333333304</v>
      </c>
      <c r="L39" s="11">
        <f>N39-TIME(0,5,0)</f>
        <v>0.62152777777777746</v>
      </c>
      <c r="M39" s="56" t="s">
        <v>36</v>
      </c>
      <c r="N39" s="8">
        <f>P39-TIME(0,45,0)</f>
        <v>0.62499999999999967</v>
      </c>
      <c r="O39" s="34" t="s">
        <v>11</v>
      </c>
      <c r="P39" s="21">
        <f>Q39-TIME(0,10,0)</f>
        <v>0.65624999999999967</v>
      </c>
      <c r="Q39" s="57">
        <f>R39-TIME(0,5,0)</f>
        <v>0.66319444444444409</v>
      </c>
      <c r="R39" s="214">
        <f>R36+$L$2</f>
        <v>0.6666666666666663</v>
      </c>
      <c r="S39" s="22">
        <f t="shared" ref="S39:S40" si="21">R39+TIME(0,12,0)</f>
        <v>0.6749999999999996</v>
      </c>
      <c r="T39" s="58" t="s">
        <v>17</v>
      </c>
      <c r="U39" s="24">
        <f t="shared" ref="U39:U40" si="22">S39+TIME(0,20,0)</f>
        <v>0.68888888888888844</v>
      </c>
      <c r="V39" s="179" t="s">
        <v>51</v>
      </c>
      <c r="W39" s="180"/>
      <c r="X39" s="181"/>
      <c r="Y39" s="182"/>
    </row>
    <row r="40" spans="2:27" s="117" customFormat="1" ht="20.100000000000001" customHeight="1" thickBot="1" x14ac:dyDescent="0.2">
      <c r="B40" s="183">
        <v>2</v>
      </c>
      <c r="C40" s="184"/>
      <c r="D40" s="185" t="s">
        <v>54</v>
      </c>
      <c r="E40" s="186"/>
      <c r="F40" s="186"/>
      <c r="G40" s="50">
        <f>I40-TIME(0,20,0)</f>
        <v>0.59722222222222199</v>
      </c>
      <c r="H40" s="59"/>
      <c r="I40" s="52">
        <f>K40-TIME(0,20,0)</f>
        <v>0.61111111111111083</v>
      </c>
      <c r="J40" s="60" t="s">
        <v>17</v>
      </c>
      <c r="K40" s="39">
        <f>N40-TIME(0,15,0)</f>
        <v>0.62499999999999967</v>
      </c>
      <c r="L40" s="40">
        <f>N40-TIME(0,5,0)</f>
        <v>0.63194444444444409</v>
      </c>
      <c r="M40" s="61" t="s">
        <v>15</v>
      </c>
      <c r="N40" s="62">
        <f>P40-TIME(0,45,0)</f>
        <v>0.6354166666666663</v>
      </c>
      <c r="O40" s="63" t="s">
        <v>11</v>
      </c>
      <c r="P40" s="64">
        <f>Q40-TIME(0,10,0)</f>
        <v>0.6666666666666663</v>
      </c>
      <c r="Q40" s="65">
        <f>R40-TIME(0,5,0)</f>
        <v>0.67361111111111072</v>
      </c>
      <c r="R40" s="214">
        <f>R39+$L$2</f>
        <v>0.67708333333333293</v>
      </c>
      <c r="S40" s="22">
        <f t="shared" si="21"/>
        <v>0.68541666666666623</v>
      </c>
      <c r="T40" s="66" t="s">
        <v>17</v>
      </c>
      <c r="U40" s="24">
        <f t="shared" si="22"/>
        <v>0.69930555555555507</v>
      </c>
      <c r="V40" s="187" t="s">
        <v>64</v>
      </c>
      <c r="W40" s="299"/>
      <c r="X40" s="300"/>
      <c r="Y40" s="301"/>
    </row>
    <row r="41" spans="2:27" s="117" customFormat="1" x14ac:dyDescent="0.15">
      <c r="B41" s="154"/>
      <c r="C41" s="155"/>
      <c r="D41" s="156"/>
      <c r="E41" s="154"/>
      <c r="F41" s="155" t="s">
        <v>21</v>
      </c>
      <c r="G41" s="155"/>
      <c r="H41" s="155"/>
      <c r="I41" s="154"/>
      <c r="J41" s="154"/>
      <c r="K41" s="154"/>
      <c r="L41" s="157"/>
      <c r="M41" s="157"/>
      <c r="N41" s="158">
        <f>R40+$L$2</f>
        <v>0.68749999999999956</v>
      </c>
      <c r="O41" s="158" t="s">
        <v>11</v>
      </c>
      <c r="P41" s="158">
        <f>N41+$L$6</f>
        <v>0.69791666666666619</v>
      </c>
      <c r="Q41" s="158"/>
      <c r="R41" s="217"/>
      <c r="S41" s="159"/>
      <c r="T41" s="158"/>
      <c r="U41" s="158"/>
      <c r="V41" s="158"/>
      <c r="W41" s="158"/>
      <c r="X41" s="158"/>
      <c r="Y41" s="155"/>
      <c r="Z41" s="128"/>
    </row>
    <row r="42" spans="2:27" ht="15" thickBot="1" x14ac:dyDescent="0.2">
      <c r="B42" s="188" t="s">
        <v>43</v>
      </c>
      <c r="C42" s="188"/>
      <c r="D42" s="188"/>
      <c r="E42" s="188"/>
      <c r="F42" s="188"/>
      <c r="G42" s="188"/>
      <c r="H42" s="188"/>
      <c r="I42" s="189"/>
      <c r="J42" s="189"/>
      <c r="K42" s="189"/>
      <c r="L42" s="188"/>
      <c r="M42" s="188"/>
      <c r="N42" s="189"/>
      <c r="O42" s="189"/>
      <c r="P42" s="189"/>
      <c r="Q42" s="188"/>
      <c r="R42" s="220"/>
      <c r="S42" s="189"/>
      <c r="T42" s="189"/>
      <c r="U42" s="189"/>
      <c r="V42" s="188"/>
      <c r="W42" s="188"/>
      <c r="X42" s="188"/>
      <c r="Y42" s="188"/>
      <c r="Z42" s="89"/>
    </row>
    <row r="43" spans="2:27" s="106" customFormat="1" ht="24.75" thickBot="1" x14ac:dyDescent="0.2">
      <c r="B43" s="160" t="s">
        <v>6</v>
      </c>
      <c r="C43" s="161" t="s">
        <v>14</v>
      </c>
      <c r="D43" s="161" t="s">
        <v>25</v>
      </c>
      <c r="E43" s="162" t="s">
        <v>7</v>
      </c>
      <c r="F43" s="161" t="s">
        <v>8</v>
      </c>
      <c r="G43" s="163" t="s">
        <v>41</v>
      </c>
      <c r="H43" s="283" t="s">
        <v>26</v>
      </c>
      <c r="I43" s="284"/>
      <c r="J43" s="284"/>
      <c r="K43" s="285"/>
      <c r="L43" s="255" t="s">
        <v>68</v>
      </c>
      <c r="M43" s="283" t="s">
        <v>9</v>
      </c>
      <c r="N43" s="284"/>
      <c r="O43" s="284"/>
      <c r="P43" s="285"/>
      <c r="Q43" s="161" t="s">
        <v>10</v>
      </c>
      <c r="R43" s="218" t="s">
        <v>18</v>
      </c>
      <c r="S43" s="286" t="s">
        <v>35</v>
      </c>
      <c r="T43" s="287"/>
      <c r="U43" s="288"/>
      <c r="V43" s="190" t="s">
        <v>33</v>
      </c>
      <c r="W43" s="283" t="s">
        <v>27</v>
      </c>
      <c r="X43" s="284"/>
      <c r="Y43" s="298"/>
      <c r="AA43" s="75"/>
    </row>
    <row r="44" spans="2:27" ht="20.100000000000001" customHeight="1" thickTop="1" x14ac:dyDescent="0.15">
      <c r="B44" s="191">
        <v>1</v>
      </c>
      <c r="C44" s="108"/>
      <c r="D44" s="109" t="s">
        <v>54</v>
      </c>
      <c r="E44" s="110"/>
      <c r="F44" s="110"/>
      <c r="G44" s="1">
        <f t="shared" ref="G44:G50" si="23">I44-TIME(0,20,0)</f>
        <v>0.61805555555555525</v>
      </c>
      <c r="H44" s="2"/>
      <c r="I44" s="3">
        <f t="shared" ref="I44:I50" si="24">K44-TIME(0,20,0)</f>
        <v>0.63194444444444409</v>
      </c>
      <c r="J44" s="4" t="s">
        <v>17</v>
      </c>
      <c r="K44" s="5">
        <f t="shared" ref="K44:K50" si="25">N44-TIME(0,15,0)</f>
        <v>0.64583333333333293</v>
      </c>
      <c r="L44" s="6">
        <f t="shared" ref="L44:L50" si="26">N44-TIME(0,5,0)</f>
        <v>0.65277777777777735</v>
      </c>
      <c r="M44" s="7" t="s">
        <v>16</v>
      </c>
      <c r="N44" s="8">
        <f t="shared" ref="N44:N50" si="27">P44-TIME(0,45,0)</f>
        <v>0.65624999999999956</v>
      </c>
      <c r="O44" s="67" t="s">
        <v>11</v>
      </c>
      <c r="P44" s="10">
        <f t="shared" ref="P44:P50" si="28">Q44-TIME(0,10,0)</f>
        <v>0.68749999999999956</v>
      </c>
      <c r="Q44" s="11">
        <f t="shared" ref="Q44:Q50" si="29">R44-TIME(0,5,0)</f>
        <v>0.69444444444444398</v>
      </c>
      <c r="R44" s="26">
        <f>P41</f>
        <v>0.69791666666666619</v>
      </c>
      <c r="S44" s="22">
        <f t="shared" ref="S44:S50" si="30">R44+TIME(0,12,0)</f>
        <v>0.70624999999999949</v>
      </c>
      <c r="T44" s="23" t="s">
        <v>17</v>
      </c>
      <c r="U44" s="24">
        <f t="shared" ref="U44:U50" si="31">S44+TIME(0,20,0)</f>
        <v>0.72013888888888833</v>
      </c>
      <c r="V44" s="111" t="s">
        <v>60</v>
      </c>
      <c r="W44" s="289"/>
      <c r="X44" s="290"/>
      <c r="Y44" s="303"/>
    </row>
    <row r="45" spans="2:27" ht="20.100000000000001" customHeight="1" x14ac:dyDescent="0.15">
      <c r="B45" s="192">
        <v>2</v>
      </c>
      <c r="C45" s="113"/>
      <c r="D45" s="114" t="s">
        <v>55</v>
      </c>
      <c r="E45" s="115"/>
      <c r="F45" s="115"/>
      <c r="G45" s="1">
        <f t="shared" si="23"/>
        <v>0.62847222222222188</v>
      </c>
      <c r="H45" s="12"/>
      <c r="I45" s="3">
        <f t="shared" si="24"/>
        <v>0.64236111111111072</v>
      </c>
      <c r="J45" s="13" t="s">
        <v>17</v>
      </c>
      <c r="K45" s="5">
        <f t="shared" si="25"/>
        <v>0.65624999999999956</v>
      </c>
      <c r="L45" s="6">
        <f t="shared" si="26"/>
        <v>0.66319444444444398</v>
      </c>
      <c r="M45" s="14" t="s">
        <v>48</v>
      </c>
      <c r="N45" s="8">
        <f t="shared" si="27"/>
        <v>0.66666666666666619</v>
      </c>
      <c r="O45" s="17" t="s">
        <v>11</v>
      </c>
      <c r="P45" s="16">
        <f t="shared" si="28"/>
        <v>0.69791666666666619</v>
      </c>
      <c r="Q45" s="11">
        <f t="shared" si="29"/>
        <v>0.70486111111111061</v>
      </c>
      <c r="R45" s="27">
        <f t="shared" ref="R45:R50" si="32">R44+$L$2</f>
        <v>0.70833333333333282</v>
      </c>
      <c r="S45" s="22">
        <f t="shared" si="30"/>
        <v>0.71666666666666612</v>
      </c>
      <c r="T45" s="25" t="s">
        <v>17</v>
      </c>
      <c r="U45" s="24">
        <f t="shared" si="31"/>
        <v>0.73055555555555496</v>
      </c>
      <c r="V45" s="116" t="s">
        <v>65</v>
      </c>
      <c r="W45" s="264"/>
      <c r="X45" s="265"/>
      <c r="Y45" s="302"/>
    </row>
    <row r="46" spans="2:27" ht="20.100000000000001" customHeight="1" x14ac:dyDescent="0.15">
      <c r="B46" s="192">
        <v>3</v>
      </c>
      <c r="C46" s="193"/>
      <c r="D46" s="114" t="s">
        <v>53</v>
      </c>
      <c r="E46" s="115"/>
      <c r="F46" s="115"/>
      <c r="G46" s="1">
        <f t="shared" si="23"/>
        <v>0.63888888888888851</v>
      </c>
      <c r="H46" s="12"/>
      <c r="I46" s="3">
        <f t="shared" si="24"/>
        <v>0.65277777777777735</v>
      </c>
      <c r="J46" s="13" t="s">
        <v>17</v>
      </c>
      <c r="K46" s="5">
        <f t="shared" si="25"/>
        <v>0.66666666666666619</v>
      </c>
      <c r="L46" s="6">
        <f t="shared" si="26"/>
        <v>0.67361111111111061</v>
      </c>
      <c r="M46" s="14" t="s">
        <v>15</v>
      </c>
      <c r="N46" s="8">
        <f t="shared" si="27"/>
        <v>0.67708333333333282</v>
      </c>
      <c r="O46" s="17" t="s">
        <v>11</v>
      </c>
      <c r="P46" s="16">
        <f t="shared" si="28"/>
        <v>0.70833333333333282</v>
      </c>
      <c r="Q46" s="11">
        <f t="shared" si="29"/>
        <v>0.71527777777777724</v>
      </c>
      <c r="R46" s="27">
        <f t="shared" si="32"/>
        <v>0.71874999999999944</v>
      </c>
      <c r="S46" s="22">
        <f t="shared" si="30"/>
        <v>0.72708333333333275</v>
      </c>
      <c r="T46" s="25" t="s">
        <v>17</v>
      </c>
      <c r="U46" s="24">
        <f t="shared" si="31"/>
        <v>0.74097222222222159</v>
      </c>
      <c r="V46" s="116" t="s">
        <v>62</v>
      </c>
      <c r="W46" s="264"/>
      <c r="X46" s="265"/>
      <c r="Y46" s="302"/>
    </row>
    <row r="47" spans="2:27" ht="20.100000000000001" customHeight="1" x14ac:dyDescent="0.15">
      <c r="B47" s="192">
        <v>4</v>
      </c>
      <c r="C47" s="194"/>
      <c r="D47" s="114" t="s">
        <v>53</v>
      </c>
      <c r="E47" s="115"/>
      <c r="F47" s="115"/>
      <c r="G47" s="1">
        <f t="shared" si="23"/>
        <v>0.64930555555555514</v>
      </c>
      <c r="H47" s="12"/>
      <c r="I47" s="3">
        <f t="shared" si="24"/>
        <v>0.66319444444444398</v>
      </c>
      <c r="J47" s="13" t="s">
        <v>17</v>
      </c>
      <c r="K47" s="5">
        <f t="shared" si="25"/>
        <v>0.67708333333333282</v>
      </c>
      <c r="L47" s="6">
        <f t="shared" si="26"/>
        <v>0.68402777777777724</v>
      </c>
      <c r="M47" s="14" t="s">
        <v>16</v>
      </c>
      <c r="N47" s="8">
        <f t="shared" si="27"/>
        <v>0.68749999999999944</v>
      </c>
      <c r="O47" s="17" t="s">
        <v>11</v>
      </c>
      <c r="P47" s="16">
        <f t="shared" si="28"/>
        <v>0.71874999999999944</v>
      </c>
      <c r="Q47" s="11">
        <f t="shared" si="29"/>
        <v>0.72569444444444386</v>
      </c>
      <c r="R47" s="27">
        <f t="shared" si="32"/>
        <v>0.72916666666666607</v>
      </c>
      <c r="S47" s="22">
        <f t="shared" si="30"/>
        <v>0.73749999999999938</v>
      </c>
      <c r="T47" s="25" t="s">
        <v>17</v>
      </c>
      <c r="U47" s="24">
        <f t="shared" si="31"/>
        <v>0.75138888888888822</v>
      </c>
      <c r="V47" s="116" t="s">
        <v>61</v>
      </c>
      <c r="W47" s="264"/>
      <c r="X47" s="265"/>
      <c r="Y47" s="302"/>
    </row>
    <row r="48" spans="2:27" ht="20.100000000000001" customHeight="1" x14ac:dyDescent="0.15">
      <c r="B48" s="192">
        <v>5</v>
      </c>
      <c r="C48" s="113"/>
      <c r="D48" s="114" t="s">
        <v>55</v>
      </c>
      <c r="E48" s="115"/>
      <c r="F48" s="115"/>
      <c r="G48" s="1">
        <f t="shared" si="23"/>
        <v>0.65972222222222177</v>
      </c>
      <c r="H48" s="12"/>
      <c r="I48" s="3">
        <f t="shared" si="24"/>
        <v>0.67361111111111061</v>
      </c>
      <c r="J48" s="13" t="s">
        <v>17</v>
      </c>
      <c r="K48" s="5">
        <f t="shared" si="25"/>
        <v>0.68749999999999944</v>
      </c>
      <c r="L48" s="6">
        <f t="shared" si="26"/>
        <v>0.69444444444444386</v>
      </c>
      <c r="M48" s="14" t="s">
        <v>36</v>
      </c>
      <c r="N48" s="8">
        <f t="shared" si="27"/>
        <v>0.69791666666666607</v>
      </c>
      <c r="O48" s="17" t="s">
        <v>11</v>
      </c>
      <c r="P48" s="16">
        <f t="shared" si="28"/>
        <v>0.72916666666666607</v>
      </c>
      <c r="Q48" s="11">
        <f t="shared" si="29"/>
        <v>0.73611111111111049</v>
      </c>
      <c r="R48" s="27">
        <f t="shared" si="32"/>
        <v>0.7395833333333327</v>
      </c>
      <c r="S48" s="22">
        <f t="shared" si="30"/>
        <v>0.74791666666666601</v>
      </c>
      <c r="T48" s="25" t="s">
        <v>17</v>
      </c>
      <c r="U48" s="24">
        <f t="shared" si="31"/>
        <v>0.76180555555555485</v>
      </c>
      <c r="V48" s="116" t="s">
        <v>63</v>
      </c>
      <c r="W48" s="264"/>
      <c r="X48" s="265"/>
      <c r="Y48" s="302"/>
    </row>
    <row r="49" spans="1:27" ht="20.100000000000001" customHeight="1" x14ac:dyDescent="0.15">
      <c r="B49" s="192">
        <v>6</v>
      </c>
      <c r="C49" s="194"/>
      <c r="D49" s="114" t="s">
        <v>54</v>
      </c>
      <c r="E49" s="115"/>
      <c r="F49" s="115"/>
      <c r="G49" s="1">
        <f t="shared" si="23"/>
        <v>0.6701388888888884</v>
      </c>
      <c r="H49" s="12"/>
      <c r="I49" s="3">
        <f t="shared" si="24"/>
        <v>0.68402777777777724</v>
      </c>
      <c r="J49" s="13" t="s">
        <v>17</v>
      </c>
      <c r="K49" s="5">
        <f t="shared" si="25"/>
        <v>0.69791666666666607</v>
      </c>
      <c r="L49" s="6">
        <f t="shared" si="26"/>
        <v>0.70486111111111049</v>
      </c>
      <c r="M49" s="14" t="s">
        <v>49</v>
      </c>
      <c r="N49" s="8">
        <f t="shared" si="27"/>
        <v>0.7083333333333327</v>
      </c>
      <c r="O49" s="17" t="s">
        <v>11</v>
      </c>
      <c r="P49" s="16">
        <f t="shared" si="28"/>
        <v>0.7395833333333327</v>
      </c>
      <c r="Q49" s="11">
        <f t="shared" si="29"/>
        <v>0.74652777777777712</v>
      </c>
      <c r="R49" s="27">
        <f t="shared" si="32"/>
        <v>0.74999999999999933</v>
      </c>
      <c r="S49" s="22">
        <f t="shared" si="30"/>
        <v>0.75833333333333264</v>
      </c>
      <c r="T49" s="25" t="s">
        <v>17</v>
      </c>
      <c r="U49" s="24">
        <f t="shared" si="31"/>
        <v>0.77222222222222148</v>
      </c>
      <c r="V49" s="116" t="s">
        <v>51</v>
      </c>
      <c r="W49" s="264"/>
      <c r="X49" s="265"/>
      <c r="Y49" s="302"/>
    </row>
    <row r="50" spans="1:27" ht="20.100000000000001" customHeight="1" thickBot="1" x14ac:dyDescent="0.2">
      <c r="B50" s="195">
        <v>7</v>
      </c>
      <c r="C50" s="196"/>
      <c r="D50" s="197" t="s">
        <v>55</v>
      </c>
      <c r="E50" s="198"/>
      <c r="F50" s="198"/>
      <c r="G50" s="50">
        <f t="shared" si="23"/>
        <v>0.68055555555555503</v>
      </c>
      <c r="H50" s="68"/>
      <c r="I50" s="52">
        <f t="shared" si="24"/>
        <v>0.69444444444444386</v>
      </c>
      <c r="J50" s="69" t="s">
        <v>28</v>
      </c>
      <c r="K50" s="70">
        <f t="shared" si="25"/>
        <v>0.7083333333333327</v>
      </c>
      <c r="L50" s="71">
        <f t="shared" si="26"/>
        <v>0.71527777777777712</v>
      </c>
      <c r="M50" s="41" t="s">
        <v>50</v>
      </c>
      <c r="N50" s="53">
        <f t="shared" si="27"/>
        <v>0.71874999999999933</v>
      </c>
      <c r="O50" s="72" t="s">
        <v>11</v>
      </c>
      <c r="P50" s="43">
        <f t="shared" si="28"/>
        <v>0.74999999999999933</v>
      </c>
      <c r="Q50" s="40">
        <f t="shared" si="29"/>
        <v>0.75694444444444375</v>
      </c>
      <c r="R50" s="221">
        <f t="shared" si="32"/>
        <v>0.76041666666666596</v>
      </c>
      <c r="S50" s="74">
        <f t="shared" si="30"/>
        <v>0.76874999999999927</v>
      </c>
      <c r="T50" s="45" t="s">
        <v>17</v>
      </c>
      <c r="U50" s="21">
        <f t="shared" si="31"/>
        <v>0.78263888888888811</v>
      </c>
      <c r="V50" s="199" t="s">
        <v>64</v>
      </c>
      <c r="W50" s="291"/>
      <c r="X50" s="292"/>
      <c r="Y50" s="293"/>
      <c r="AA50" s="117"/>
    </row>
    <row r="51" spans="1:27" s="117" customFormat="1" x14ac:dyDescent="0.15">
      <c r="A51" s="128"/>
      <c r="B51" s="145"/>
      <c r="C51" s="145"/>
      <c r="D51" s="145"/>
      <c r="E51" s="145"/>
      <c r="F51" s="200" t="s">
        <v>15</v>
      </c>
      <c r="G51" s="201" t="s">
        <v>38</v>
      </c>
      <c r="H51" s="201"/>
      <c r="I51" s="202"/>
      <c r="J51" s="203" t="s">
        <v>45</v>
      </c>
      <c r="K51" s="204" t="s">
        <v>59</v>
      </c>
      <c r="L51" s="203"/>
      <c r="O51" s="203" t="s">
        <v>36</v>
      </c>
      <c r="P51" s="205" t="s">
        <v>58</v>
      </c>
      <c r="Q51" s="148"/>
      <c r="R51" s="148"/>
      <c r="S51" s="159"/>
      <c r="T51" s="49"/>
      <c r="U51" s="159"/>
      <c r="V51" s="148"/>
      <c r="W51" s="148"/>
      <c r="X51" s="148"/>
      <c r="Y51" s="145"/>
    </row>
    <row r="52" spans="1:27" s="117" customFormat="1" ht="16.5" customHeight="1" x14ac:dyDescent="0.15">
      <c r="I52" s="206"/>
      <c r="J52" s="207"/>
      <c r="L52" s="207"/>
      <c r="M52" s="207"/>
      <c r="N52" s="207"/>
      <c r="O52" s="207"/>
      <c r="P52" s="207"/>
      <c r="Q52" s="207"/>
      <c r="R52" s="207"/>
      <c r="S52" s="208"/>
      <c r="T52" s="208"/>
      <c r="U52" s="208"/>
      <c r="V52" s="207"/>
      <c r="W52" s="207"/>
      <c r="X52" s="207"/>
    </row>
    <row r="53" spans="1:27" s="117" customFormat="1" x14ac:dyDescent="0.15">
      <c r="I53" s="206"/>
      <c r="J53" s="206"/>
      <c r="K53" s="206"/>
      <c r="L53" s="207"/>
      <c r="M53" s="207"/>
      <c r="N53" s="208"/>
      <c r="O53" s="208"/>
      <c r="P53" s="208"/>
      <c r="Q53" s="207"/>
      <c r="R53" s="207"/>
      <c r="S53" s="208"/>
      <c r="T53" s="208"/>
      <c r="U53" s="208"/>
      <c r="V53" s="207"/>
      <c r="W53" s="207"/>
      <c r="X53" s="207"/>
    </row>
    <row r="54" spans="1:27" s="117" customFormat="1" x14ac:dyDescent="0.15">
      <c r="I54" s="206"/>
      <c r="J54" s="206"/>
      <c r="K54" s="206"/>
      <c r="L54" s="207"/>
      <c r="M54" s="207"/>
      <c r="N54" s="208"/>
      <c r="O54" s="208"/>
      <c r="P54" s="208"/>
      <c r="Q54" s="207"/>
      <c r="R54" s="207"/>
      <c r="S54" s="208"/>
      <c r="T54" s="208"/>
      <c r="U54" s="208"/>
      <c r="V54" s="207"/>
      <c r="W54" s="207"/>
      <c r="X54" s="207"/>
    </row>
    <row r="55" spans="1:27" s="117" customFormat="1" x14ac:dyDescent="0.15">
      <c r="I55" s="206"/>
      <c r="J55" s="206"/>
      <c r="K55" s="206"/>
      <c r="L55" s="207"/>
      <c r="M55" s="207"/>
      <c r="N55" s="208"/>
      <c r="O55" s="208"/>
      <c r="P55" s="208"/>
      <c r="Q55" s="207"/>
      <c r="R55" s="207"/>
      <c r="S55" s="208"/>
      <c r="T55" s="208"/>
      <c r="U55" s="208"/>
      <c r="V55" s="207"/>
      <c r="W55" s="207"/>
      <c r="X55" s="207"/>
    </row>
    <row r="56" spans="1:27" s="117" customFormat="1" x14ac:dyDescent="0.15">
      <c r="I56" s="206"/>
      <c r="J56" s="206"/>
      <c r="K56" s="206"/>
      <c r="L56" s="207"/>
      <c r="M56" s="207"/>
      <c r="N56" s="208"/>
      <c r="O56" s="208"/>
      <c r="P56" s="208"/>
      <c r="Q56" s="207"/>
      <c r="R56" s="207"/>
      <c r="S56" s="208"/>
      <c r="T56" s="208"/>
      <c r="U56" s="208"/>
      <c r="V56" s="207"/>
      <c r="W56" s="207"/>
      <c r="X56" s="207"/>
    </row>
    <row r="57" spans="1:27" s="117" customFormat="1" x14ac:dyDescent="0.15">
      <c r="I57" s="206"/>
      <c r="J57" s="206"/>
      <c r="K57" s="206"/>
      <c r="L57" s="207"/>
      <c r="M57" s="207"/>
      <c r="N57" s="208"/>
      <c r="O57" s="208"/>
      <c r="P57" s="208"/>
      <c r="Q57" s="207"/>
      <c r="R57" s="207"/>
      <c r="S57" s="208"/>
      <c r="T57" s="208"/>
      <c r="U57" s="208"/>
      <c r="V57" s="207"/>
      <c r="W57" s="207"/>
      <c r="X57" s="207"/>
    </row>
    <row r="58" spans="1:27" s="117" customFormat="1" x14ac:dyDescent="0.15">
      <c r="I58" s="206"/>
      <c r="J58" s="206"/>
      <c r="K58" s="206"/>
      <c r="L58" s="207"/>
      <c r="M58" s="207"/>
      <c r="N58" s="208"/>
      <c r="O58" s="208"/>
      <c r="P58" s="208"/>
      <c r="Q58" s="207"/>
      <c r="R58" s="207"/>
      <c r="S58" s="208"/>
      <c r="T58" s="208"/>
      <c r="U58" s="208"/>
      <c r="V58" s="207"/>
      <c r="W58" s="207"/>
      <c r="X58" s="207"/>
    </row>
    <row r="59" spans="1:27" s="117" customFormat="1" x14ac:dyDescent="0.15">
      <c r="I59" s="206"/>
      <c r="J59" s="206"/>
      <c r="K59" s="206"/>
      <c r="L59" s="207"/>
      <c r="M59" s="207"/>
      <c r="N59" s="208"/>
      <c r="O59" s="208"/>
      <c r="P59" s="208"/>
      <c r="Q59" s="207"/>
      <c r="R59" s="207"/>
      <c r="S59" s="208"/>
      <c r="T59" s="208"/>
      <c r="U59" s="208"/>
      <c r="V59" s="207"/>
      <c r="W59" s="207"/>
      <c r="X59" s="207"/>
    </row>
    <row r="60" spans="1:27" s="117" customFormat="1" x14ac:dyDescent="0.15">
      <c r="I60" s="206"/>
      <c r="J60" s="206"/>
      <c r="K60" s="206"/>
      <c r="L60" s="207"/>
      <c r="M60" s="207"/>
      <c r="N60" s="208"/>
      <c r="O60" s="208"/>
      <c r="P60" s="208"/>
      <c r="Q60" s="207"/>
      <c r="R60" s="207"/>
      <c r="S60" s="208"/>
      <c r="T60" s="208"/>
      <c r="U60" s="208"/>
      <c r="V60" s="207"/>
      <c r="W60" s="207"/>
      <c r="X60" s="207"/>
    </row>
    <row r="61" spans="1:27" s="117" customFormat="1" x14ac:dyDescent="0.15">
      <c r="I61" s="206"/>
      <c r="J61" s="206"/>
      <c r="K61" s="206"/>
      <c r="L61" s="207"/>
      <c r="M61" s="207"/>
      <c r="N61" s="208"/>
      <c r="O61" s="208"/>
      <c r="P61" s="208"/>
      <c r="Q61" s="207"/>
      <c r="R61" s="207"/>
      <c r="S61" s="208"/>
      <c r="T61" s="208"/>
      <c r="U61" s="208"/>
      <c r="V61" s="207"/>
      <c r="W61" s="207"/>
      <c r="X61" s="207"/>
    </row>
    <row r="62" spans="1:27" s="117" customFormat="1" x14ac:dyDescent="0.15">
      <c r="I62" s="206"/>
      <c r="J62" s="206"/>
      <c r="K62" s="206"/>
      <c r="L62" s="207"/>
      <c r="M62" s="207"/>
      <c r="N62" s="208"/>
      <c r="O62" s="208"/>
      <c r="P62" s="208"/>
      <c r="Q62" s="207"/>
      <c r="R62" s="207"/>
      <c r="S62" s="208"/>
      <c r="T62" s="208"/>
      <c r="U62" s="208"/>
      <c r="V62" s="207"/>
      <c r="W62" s="207"/>
      <c r="X62" s="207"/>
    </row>
    <row r="63" spans="1:27" s="117" customFormat="1" x14ac:dyDescent="0.15">
      <c r="I63" s="206"/>
      <c r="J63" s="206"/>
      <c r="K63" s="206"/>
      <c r="L63" s="207"/>
      <c r="M63" s="207"/>
      <c r="N63" s="208"/>
      <c r="O63" s="208"/>
      <c r="P63" s="208"/>
      <c r="Q63" s="207"/>
      <c r="R63" s="207"/>
      <c r="S63" s="208"/>
      <c r="T63" s="208"/>
      <c r="U63" s="208"/>
      <c r="V63" s="207"/>
      <c r="W63" s="207"/>
      <c r="X63" s="207"/>
    </row>
    <row r="64" spans="1:27" s="117" customFormat="1" x14ac:dyDescent="0.15">
      <c r="I64" s="206"/>
      <c r="J64" s="206"/>
      <c r="K64" s="206"/>
      <c r="L64" s="207"/>
      <c r="M64" s="207"/>
      <c r="N64" s="208"/>
      <c r="O64" s="208"/>
      <c r="P64" s="208"/>
      <c r="Q64" s="207"/>
      <c r="R64" s="207"/>
      <c r="S64" s="208"/>
      <c r="T64" s="208"/>
      <c r="U64" s="208"/>
      <c r="V64" s="207"/>
      <c r="W64" s="207"/>
      <c r="X64" s="207"/>
    </row>
    <row r="65" spans="9:24" s="117" customFormat="1" x14ac:dyDescent="0.15">
      <c r="I65" s="206"/>
      <c r="J65" s="206"/>
      <c r="K65" s="206"/>
      <c r="L65" s="207"/>
      <c r="M65" s="207"/>
      <c r="N65" s="208"/>
      <c r="O65" s="208"/>
      <c r="P65" s="208"/>
      <c r="Q65" s="207"/>
      <c r="R65" s="207"/>
      <c r="S65" s="208"/>
      <c r="T65" s="208"/>
      <c r="U65" s="208"/>
      <c r="V65" s="207"/>
      <c r="W65" s="207"/>
      <c r="X65" s="207"/>
    </row>
    <row r="66" spans="9:24" s="117" customFormat="1" x14ac:dyDescent="0.15">
      <c r="I66" s="206"/>
      <c r="J66" s="206"/>
      <c r="K66" s="206"/>
      <c r="L66" s="207"/>
      <c r="M66" s="207"/>
      <c r="N66" s="208"/>
      <c r="O66" s="208"/>
      <c r="P66" s="208"/>
      <c r="Q66" s="207"/>
      <c r="R66" s="207"/>
      <c r="S66" s="208"/>
      <c r="T66" s="208"/>
      <c r="U66" s="208"/>
      <c r="V66" s="207"/>
      <c r="W66" s="207"/>
      <c r="X66" s="207"/>
    </row>
    <row r="67" spans="9:24" s="117" customFormat="1" x14ac:dyDescent="0.15">
      <c r="I67" s="206"/>
      <c r="J67" s="206"/>
      <c r="K67" s="206"/>
      <c r="L67" s="207"/>
      <c r="M67" s="207"/>
      <c r="N67" s="208"/>
      <c r="O67" s="208"/>
      <c r="P67" s="208"/>
      <c r="Q67" s="207"/>
      <c r="R67" s="207"/>
      <c r="S67" s="208"/>
      <c r="T67" s="208"/>
      <c r="U67" s="208"/>
      <c r="V67" s="207"/>
      <c r="W67" s="207"/>
      <c r="X67" s="207"/>
    </row>
    <row r="68" spans="9:24" s="117" customFormat="1" x14ac:dyDescent="0.15">
      <c r="I68" s="206"/>
      <c r="J68" s="206"/>
      <c r="K68" s="206"/>
      <c r="L68" s="207"/>
      <c r="M68" s="207"/>
      <c r="N68" s="208"/>
      <c r="O68" s="208"/>
      <c r="P68" s="208"/>
      <c r="Q68" s="207"/>
      <c r="R68" s="207"/>
      <c r="S68" s="208"/>
      <c r="T68" s="208"/>
      <c r="U68" s="208"/>
      <c r="V68" s="207"/>
      <c r="W68" s="207"/>
      <c r="X68" s="207"/>
    </row>
    <row r="69" spans="9:24" s="117" customFormat="1" x14ac:dyDescent="0.15">
      <c r="I69" s="206"/>
      <c r="J69" s="206"/>
      <c r="K69" s="206"/>
      <c r="L69" s="207"/>
      <c r="M69" s="207"/>
      <c r="N69" s="208"/>
      <c r="O69" s="208"/>
      <c r="P69" s="208"/>
      <c r="Q69" s="207"/>
      <c r="R69" s="207"/>
      <c r="S69" s="208"/>
      <c r="T69" s="208"/>
      <c r="U69" s="208"/>
      <c r="V69" s="207"/>
      <c r="W69" s="207"/>
      <c r="X69" s="207"/>
    </row>
    <row r="70" spans="9:24" s="117" customFormat="1" x14ac:dyDescent="0.15">
      <c r="I70" s="206"/>
      <c r="J70" s="206"/>
      <c r="K70" s="206"/>
      <c r="L70" s="207"/>
      <c r="M70" s="207"/>
      <c r="N70" s="208"/>
      <c r="O70" s="208"/>
      <c r="P70" s="208"/>
      <c r="Q70" s="207"/>
      <c r="R70" s="207"/>
      <c r="S70" s="208"/>
      <c r="T70" s="208"/>
      <c r="U70" s="208"/>
      <c r="V70" s="207"/>
      <c r="W70" s="207"/>
      <c r="X70" s="207"/>
    </row>
    <row r="71" spans="9:24" s="117" customFormat="1" x14ac:dyDescent="0.15">
      <c r="I71" s="206"/>
      <c r="J71" s="206"/>
      <c r="K71" s="206"/>
      <c r="L71" s="207"/>
      <c r="M71" s="207"/>
      <c r="N71" s="208"/>
      <c r="O71" s="208"/>
      <c r="P71" s="208"/>
      <c r="Q71" s="207"/>
      <c r="R71" s="207"/>
      <c r="S71" s="208"/>
      <c r="T71" s="208"/>
      <c r="U71" s="208"/>
      <c r="V71" s="207"/>
      <c r="W71" s="207"/>
      <c r="X71" s="207"/>
    </row>
    <row r="72" spans="9:24" s="117" customFormat="1" x14ac:dyDescent="0.15">
      <c r="I72" s="206"/>
      <c r="J72" s="206"/>
      <c r="K72" s="206"/>
      <c r="L72" s="207"/>
      <c r="M72" s="207"/>
      <c r="N72" s="208"/>
      <c r="O72" s="208"/>
      <c r="P72" s="208"/>
      <c r="Q72" s="207"/>
      <c r="R72" s="207"/>
      <c r="S72" s="208"/>
      <c r="T72" s="208"/>
      <c r="U72" s="208"/>
      <c r="V72" s="207"/>
      <c r="W72" s="207"/>
      <c r="X72" s="207"/>
    </row>
    <row r="73" spans="9:24" s="117" customFormat="1" x14ac:dyDescent="0.15">
      <c r="I73" s="206"/>
      <c r="J73" s="206"/>
      <c r="K73" s="206"/>
      <c r="L73" s="207"/>
      <c r="M73" s="207"/>
      <c r="N73" s="208"/>
      <c r="O73" s="208"/>
      <c r="P73" s="208"/>
      <c r="Q73" s="207"/>
      <c r="R73" s="207"/>
      <c r="S73" s="208"/>
      <c r="T73" s="208"/>
      <c r="U73" s="208"/>
      <c r="V73" s="207"/>
      <c r="W73" s="207"/>
      <c r="X73" s="207"/>
    </row>
    <row r="74" spans="9:24" s="117" customFormat="1" x14ac:dyDescent="0.15">
      <c r="I74" s="206"/>
      <c r="J74" s="206"/>
      <c r="K74" s="206"/>
      <c r="L74" s="207"/>
      <c r="M74" s="207"/>
      <c r="N74" s="208"/>
      <c r="O74" s="208"/>
      <c r="P74" s="208"/>
      <c r="Q74" s="207"/>
      <c r="R74" s="207"/>
      <c r="S74" s="208"/>
      <c r="T74" s="208"/>
      <c r="U74" s="208"/>
      <c r="V74" s="207"/>
      <c r="W74" s="207"/>
      <c r="X74" s="207"/>
    </row>
    <row r="75" spans="9:24" s="117" customFormat="1" x14ac:dyDescent="0.15">
      <c r="I75" s="206"/>
      <c r="J75" s="206"/>
      <c r="K75" s="206"/>
      <c r="L75" s="207"/>
      <c r="M75" s="207"/>
      <c r="N75" s="208"/>
      <c r="O75" s="208"/>
      <c r="P75" s="208"/>
      <c r="Q75" s="207"/>
      <c r="R75" s="207"/>
      <c r="S75" s="208"/>
      <c r="T75" s="208"/>
      <c r="U75" s="208"/>
      <c r="V75" s="207"/>
      <c r="W75" s="207"/>
      <c r="X75" s="207"/>
    </row>
    <row r="76" spans="9:24" x14ac:dyDescent="0.15">
      <c r="L76" s="209"/>
      <c r="M76" s="209"/>
      <c r="N76" s="210"/>
      <c r="O76" s="210"/>
      <c r="P76" s="210"/>
      <c r="Q76" s="209"/>
      <c r="R76" s="209"/>
      <c r="S76" s="210"/>
      <c r="T76" s="210"/>
      <c r="U76" s="210"/>
      <c r="V76" s="209"/>
      <c r="W76" s="209"/>
      <c r="X76" s="209"/>
    </row>
    <row r="77" spans="9:24" x14ac:dyDescent="0.15">
      <c r="L77" s="209"/>
      <c r="M77" s="209"/>
      <c r="N77" s="210"/>
      <c r="O77" s="210"/>
      <c r="P77" s="210"/>
      <c r="Q77" s="209"/>
      <c r="R77" s="209"/>
      <c r="S77" s="210"/>
      <c r="T77" s="210"/>
      <c r="U77" s="210"/>
      <c r="V77" s="209"/>
      <c r="W77" s="209"/>
      <c r="X77" s="209"/>
    </row>
    <row r="78" spans="9:24" x14ac:dyDescent="0.15">
      <c r="L78" s="209"/>
      <c r="M78" s="209"/>
      <c r="N78" s="210"/>
      <c r="O78" s="210"/>
      <c r="P78" s="210"/>
      <c r="Q78" s="209"/>
      <c r="R78" s="209"/>
      <c r="S78" s="210"/>
      <c r="T78" s="210"/>
      <c r="U78" s="210"/>
      <c r="V78" s="209"/>
      <c r="W78" s="209"/>
      <c r="X78" s="209"/>
    </row>
    <row r="79" spans="9:24" x14ac:dyDescent="0.15">
      <c r="L79" s="209"/>
      <c r="M79" s="209"/>
      <c r="N79" s="210"/>
      <c r="O79" s="210"/>
      <c r="P79" s="210"/>
      <c r="Q79" s="209"/>
      <c r="R79" s="209"/>
      <c r="S79" s="210"/>
      <c r="T79" s="210"/>
      <c r="U79" s="210"/>
      <c r="V79" s="209"/>
      <c r="W79" s="209"/>
      <c r="X79" s="209"/>
    </row>
    <row r="80" spans="9:24" x14ac:dyDescent="0.15">
      <c r="L80" s="209"/>
      <c r="M80" s="209"/>
      <c r="N80" s="210"/>
      <c r="O80" s="210"/>
      <c r="P80" s="210"/>
      <c r="Q80" s="209"/>
      <c r="R80" s="209"/>
      <c r="S80" s="210"/>
      <c r="T80" s="210"/>
      <c r="U80" s="210"/>
      <c r="V80" s="209"/>
      <c r="W80" s="209"/>
      <c r="X80" s="209"/>
    </row>
    <row r="81" spans="12:24" x14ac:dyDescent="0.15">
      <c r="L81" s="209"/>
      <c r="M81" s="209"/>
      <c r="N81" s="210"/>
      <c r="O81" s="210"/>
      <c r="P81" s="210"/>
      <c r="Q81" s="209"/>
      <c r="R81" s="209"/>
      <c r="S81" s="210"/>
      <c r="T81" s="210"/>
      <c r="U81" s="210"/>
      <c r="V81" s="209"/>
      <c r="W81" s="209"/>
      <c r="X81" s="209"/>
    </row>
    <row r="82" spans="12:24" x14ac:dyDescent="0.15">
      <c r="L82" s="209"/>
      <c r="M82" s="209"/>
      <c r="N82" s="210"/>
      <c r="O82" s="210"/>
      <c r="P82" s="210"/>
      <c r="Q82" s="209"/>
      <c r="R82" s="209"/>
      <c r="S82" s="210"/>
      <c r="T82" s="210"/>
      <c r="U82" s="210"/>
      <c r="V82" s="209"/>
      <c r="W82" s="209"/>
      <c r="X82" s="209"/>
    </row>
    <row r="83" spans="12:24" x14ac:dyDescent="0.15">
      <c r="L83" s="209"/>
      <c r="M83" s="209"/>
      <c r="N83" s="210"/>
      <c r="O83" s="210"/>
      <c r="P83" s="210"/>
      <c r="Q83" s="209"/>
      <c r="R83" s="209"/>
      <c r="S83" s="210"/>
      <c r="T83" s="210"/>
      <c r="U83" s="210"/>
      <c r="V83" s="209"/>
      <c r="W83" s="209"/>
      <c r="X83" s="209"/>
    </row>
    <row r="84" spans="12:24" x14ac:dyDescent="0.15">
      <c r="L84" s="209"/>
      <c r="M84" s="209"/>
      <c r="N84" s="210"/>
      <c r="O84" s="210"/>
      <c r="P84" s="210"/>
      <c r="Q84" s="209"/>
      <c r="R84" s="209"/>
      <c r="S84" s="210"/>
      <c r="T84" s="210"/>
      <c r="U84" s="210"/>
      <c r="V84" s="209"/>
      <c r="W84" s="209"/>
      <c r="X84" s="209"/>
    </row>
    <row r="85" spans="12:24" x14ac:dyDescent="0.15">
      <c r="L85" s="209"/>
      <c r="M85" s="209"/>
      <c r="N85" s="210"/>
      <c r="O85" s="210"/>
      <c r="P85" s="210"/>
      <c r="Q85" s="209"/>
      <c r="R85" s="209"/>
      <c r="S85" s="210"/>
      <c r="T85" s="210"/>
      <c r="U85" s="210"/>
      <c r="V85" s="209"/>
      <c r="W85" s="209"/>
      <c r="X85" s="209"/>
    </row>
    <row r="86" spans="12:24" x14ac:dyDescent="0.15">
      <c r="L86" s="209"/>
      <c r="M86" s="209"/>
      <c r="N86" s="210"/>
      <c r="O86" s="210"/>
      <c r="P86" s="210"/>
      <c r="Q86" s="209"/>
      <c r="R86" s="209"/>
      <c r="S86" s="210"/>
      <c r="T86" s="210"/>
      <c r="U86" s="210"/>
      <c r="V86" s="209"/>
      <c r="W86" s="209"/>
      <c r="X86" s="209"/>
    </row>
    <row r="87" spans="12:24" x14ac:dyDescent="0.15">
      <c r="L87" s="209"/>
      <c r="M87" s="209"/>
      <c r="N87" s="210"/>
      <c r="O87" s="210"/>
      <c r="P87" s="210"/>
      <c r="Q87" s="209"/>
      <c r="R87" s="209"/>
      <c r="S87" s="210"/>
      <c r="T87" s="210"/>
      <c r="U87" s="210"/>
      <c r="V87" s="209"/>
      <c r="W87" s="209"/>
      <c r="X87" s="209"/>
    </row>
    <row r="88" spans="12:24" x14ac:dyDescent="0.15">
      <c r="L88" s="209"/>
      <c r="M88" s="209"/>
      <c r="N88" s="210"/>
      <c r="O88" s="210"/>
      <c r="P88" s="210"/>
      <c r="Q88" s="209"/>
      <c r="R88" s="209"/>
      <c r="S88" s="210"/>
      <c r="T88" s="210"/>
      <c r="U88" s="210"/>
      <c r="V88" s="209"/>
      <c r="W88" s="209"/>
      <c r="X88" s="209"/>
    </row>
    <row r="89" spans="12:24" x14ac:dyDescent="0.15">
      <c r="L89" s="209"/>
      <c r="M89" s="209"/>
      <c r="N89" s="210"/>
      <c r="O89" s="210"/>
      <c r="P89" s="210"/>
      <c r="Q89" s="209"/>
      <c r="R89" s="209"/>
      <c r="S89" s="210"/>
      <c r="T89" s="210"/>
      <c r="U89" s="210"/>
      <c r="V89" s="209"/>
      <c r="W89" s="209"/>
      <c r="X89" s="209"/>
    </row>
    <row r="90" spans="12:24" x14ac:dyDescent="0.15">
      <c r="L90" s="209"/>
      <c r="M90" s="209"/>
      <c r="N90" s="210"/>
      <c r="O90" s="210"/>
      <c r="P90" s="210"/>
      <c r="Q90" s="209"/>
      <c r="R90" s="209"/>
      <c r="S90" s="210"/>
      <c r="T90" s="210"/>
      <c r="U90" s="210"/>
      <c r="V90" s="209"/>
      <c r="W90" s="209"/>
      <c r="X90" s="209"/>
    </row>
    <row r="91" spans="12:24" x14ac:dyDescent="0.15">
      <c r="L91" s="209"/>
      <c r="M91" s="209"/>
      <c r="N91" s="210"/>
      <c r="O91" s="210"/>
      <c r="P91" s="210"/>
      <c r="Q91" s="209"/>
      <c r="R91" s="209"/>
      <c r="S91" s="210"/>
      <c r="T91" s="210"/>
      <c r="U91" s="210"/>
      <c r="V91" s="209"/>
      <c r="W91" s="209"/>
      <c r="X91" s="209"/>
    </row>
    <row r="92" spans="12:24" x14ac:dyDescent="0.15">
      <c r="L92" s="209"/>
      <c r="M92" s="209"/>
      <c r="N92" s="210"/>
      <c r="O92" s="210"/>
      <c r="P92" s="210"/>
      <c r="Q92" s="209"/>
      <c r="R92" s="209"/>
      <c r="S92" s="210"/>
      <c r="T92" s="210"/>
      <c r="U92" s="210"/>
      <c r="V92" s="209"/>
      <c r="W92" s="209"/>
      <c r="X92" s="209"/>
    </row>
    <row r="93" spans="12:24" x14ac:dyDescent="0.15">
      <c r="L93" s="209"/>
      <c r="M93" s="209"/>
      <c r="N93" s="210"/>
      <c r="O93" s="210"/>
      <c r="P93" s="210"/>
      <c r="Q93" s="209"/>
      <c r="R93" s="209"/>
      <c r="S93" s="210"/>
      <c r="T93" s="210"/>
      <c r="U93" s="210"/>
      <c r="V93" s="209"/>
      <c r="W93" s="209"/>
      <c r="X93" s="209"/>
    </row>
    <row r="94" spans="12:24" x14ac:dyDescent="0.15">
      <c r="L94" s="209"/>
      <c r="M94" s="209"/>
      <c r="N94" s="210"/>
      <c r="O94" s="210"/>
      <c r="P94" s="210"/>
      <c r="Q94" s="209"/>
      <c r="R94" s="209"/>
      <c r="S94" s="210"/>
      <c r="T94" s="210"/>
      <c r="U94" s="210"/>
      <c r="V94" s="209"/>
      <c r="W94" s="209"/>
      <c r="X94" s="209"/>
    </row>
    <row r="95" spans="12:24" x14ac:dyDescent="0.15">
      <c r="L95" s="209"/>
      <c r="M95" s="209"/>
      <c r="N95" s="210"/>
      <c r="O95" s="210"/>
      <c r="P95" s="210"/>
      <c r="Q95" s="209"/>
      <c r="R95" s="209"/>
      <c r="S95" s="210"/>
      <c r="T95" s="210"/>
      <c r="U95" s="210"/>
      <c r="V95" s="209"/>
      <c r="W95" s="209"/>
      <c r="X95" s="209"/>
    </row>
    <row r="96" spans="12:24" x14ac:dyDescent="0.15">
      <c r="L96" s="209"/>
      <c r="M96" s="209"/>
      <c r="N96" s="210"/>
      <c r="O96" s="210"/>
      <c r="P96" s="210"/>
      <c r="Q96" s="209"/>
      <c r="R96" s="209"/>
      <c r="S96" s="210"/>
      <c r="T96" s="210"/>
      <c r="U96" s="210"/>
      <c r="V96" s="209"/>
      <c r="W96" s="209"/>
      <c r="X96" s="209"/>
    </row>
    <row r="97" spans="12:24" x14ac:dyDescent="0.15">
      <c r="L97" s="209"/>
      <c r="M97" s="209"/>
      <c r="N97" s="210"/>
      <c r="O97" s="210"/>
      <c r="P97" s="210"/>
      <c r="Q97" s="209"/>
      <c r="R97" s="209"/>
      <c r="S97" s="210"/>
      <c r="T97" s="210"/>
      <c r="U97" s="210"/>
      <c r="V97" s="209"/>
      <c r="W97" s="209"/>
      <c r="X97" s="209"/>
    </row>
    <row r="98" spans="12:24" x14ac:dyDescent="0.15">
      <c r="L98" s="209"/>
      <c r="M98" s="209"/>
      <c r="N98" s="210"/>
      <c r="O98" s="210"/>
      <c r="P98" s="210"/>
      <c r="Q98" s="209"/>
      <c r="R98" s="209"/>
      <c r="S98" s="210"/>
      <c r="T98" s="210"/>
      <c r="U98" s="210"/>
      <c r="V98" s="209"/>
      <c r="W98" s="209"/>
      <c r="X98" s="209"/>
    </row>
    <row r="99" spans="12:24" x14ac:dyDescent="0.15">
      <c r="L99" s="209"/>
      <c r="M99" s="209"/>
      <c r="N99" s="210"/>
      <c r="O99" s="210"/>
      <c r="P99" s="210"/>
      <c r="Q99" s="209"/>
      <c r="R99" s="209"/>
      <c r="S99" s="210"/>
      <c r="T99" s="210"/>
      <c r="U99" s="210"/>
      <c r="V99" s="209"/>
      <c r="W99" s="209"/>
      <c r="X99" s="209"/>
    </row>
    <row r="100" spans="12:24" x14ac:dyDescent="0.15">
      <c r="L100" s="209"/>
      <c r="M100" s="209"/>
      <c r="N100" s="210"/>
      <c r="O100" s="210"/>
      <c r="P100" s="210"/>
      <c r="Q100" s="209"/>
      <c r="R100" s="209"/>
      <c r="S100" s="210"/>
      <c r="T100" s="210"/>
      <c r="U100" s="210"/>
      <c r="V100" s="209"/>
      <c r="W100" s="209"/>
      <c r="X100" s="209"/>
    </row>
    <row r="101" spans="12:24" x14ac:dyDescent="0.15">
      <c r="L101" s="209"/>
      <c r="M101" s="209"/>
      <c r="N101" s="210"/>
      <c r="O101" s="210"/>
      <c r="P101" s="210"/>
      <c r="Q101" s="209"/>
      <c r="R101" s="209"/>
      <c r="S101" s="210"/>
      <c r="T101" s="210"/>
      <c r="U101" s="210"/>
      <c r="V101" s="209"/>
      <c r="W101" s="209"/>
      <c r="X101" s="209"/>
    </row>
    <row r="102" spans="12:24" x14ac:dyDescent="0.15">
      <c r="L102" s="209"/>
      <c r="M102" s="209"/>
      <c r="N102" s="210"/>
      <c r="O102" s="210"/>
      <c r="P102" s="210"/>
      <c r="Q102" s="209"/>
      <c r="R102" s="209"/>
      <c r="S102" s="210"/>
      <c r="T102" s="210"/>
      <c r="U102" s="210"/>
      <c r="V102" s="209"/>
      <c r="W102" s="209"/>
      <c r="X102" s="209"/>
    </row>
    <row r="103" spans="12:24" x14ac:dyDescent="0.15">
      <c r="L103" s="209"/>
      <c r="M103" s="209"/>
      <c r="N103" s="210"/>
      <c r="O103" s="210"/>
      <c r="P103" s="210"/>
      <c r="Q103" s="209"/>
      <c r="R103" s="209"/>
      <c r="S103" s="210"/>
      <c r="T103" s="210"/>
      <c r="U103" s="210"/>
      <c r="V103" s="209"/>
      <c r="W103" s="209"/>
      <c r="X103" s="209"/>
    </row>
    <row r="104" spans="12:24" x14ac:dyDescent="0.15">
      <c r="L104" s="209"/>
      <c r="M104" s="209"/>
      <c r="N104" s="210"/>
      <c r="O104" s="210"/>
      <c r="P104" s="210"/>
      <c r="Q104" s="209"/>
      <c r="R104" s="209"/>
      <c r="S104" s="210"/>
      <c r="T104" s="210"/>
      <c r="U104" s="210"/>
      <c r="V104" s="209"/>
      <c r="W104" s="209"/>
      <c r="X104" s="209"/>
    </row>
    <row r="105" spans="12:24" x14ac:dyDescent="0.15">
      <c r="L105" s="209"/>
      <c r="M105" s="209"/>
      <c r="N105" s="210"/>
      <c r="O105" s="210"/>
      <c r="P105" s="210"/>
      <c r="Q105" s="209"/>
      <c r="R105" s="209"/>
      <c r="S105" s="210"/>
      <c r="T105" s="210"/>
      <c r="U105" s="210"/>
      <c r="V105" s="209"/>
      <c r="W105" s="209"/>
      <c r="X105" s="209"/>
    </row>
    <row r="106" spans="12:24" x14ac:dyDescent="0.15">
      <c r="L106" s="209"/>
      <c r="M106" s="209"/>
      <c r="N106" s="210"/>
      <c r="O106" s="210"/>
      <c r="P106" s="210"/>
      <c r="Q106" s="209"/>
      <c r="R106" s="209"/>
      <c r="S106" s="210"/>
      <c r="T106" s="210"/>
      <c r="U106" s="210"/>
      <c r="V106" s="209"/>
      <c r="W106" s="209"/>
      <c r="X106" s="209"/>
    </row>
    <row r="107" spans="12:24" x14ac:dyDescent="0.15">
      <c r="L107" s="209"/>
      <c r="M107" s="209"/>
      <c r="N107" s="210"/>
      <c r="O107" s="210"/>
      <c r="P107" s="210"/>
      <c r="Q107" s="209"/>
      <c r="R107" s="209"/>
      <c r="S107" s="210"/>
      <c r="T107" s="210"/>
      <c r="U107" s="210"/>
      <c r="V107" s="209"/>
      <c r="W107" s="209"/>
      <c r="X107" s="209"/>
    </row>
    <row r="108" spans="12:24" x14ac:dyDescent="0.15">
      <c r="L108" s="209"/>
      <c r="M108" s="209"/>
      <c r="N108" s="210"/>
      <c r="O108" s="210"/>
      <c r="P108" s="210"/>
      <c r="Q108" s="209"/>
      <c r="R108" s="209"/>
      <c r="S108" s="210"/>
      <c r="T108" s="210"/>
      <c r="U108" s="210"/>
      <c r="V108" s="209"/>
      <c r="W108" s="209"/>
      <c r="X108" s="209"/>
    </row>
    <row r="109" spans="12:24" x14ac:dyDescent="0.15">
      <c r="L109" s="209"/>
      <c r="M109" s="209"/>
      <c r="N109" s="210"/>
      <c r="O109" s="210"/>
      <c r="P109" s="210"/>
      <c r="Q109" s="209"/>
      <c r="R109" s="209"/>
      <c r="S109" s="210"/>
      <c r="T109" s="210"/>
      <c r="U109" s="210"/>
      <c r="V109" s="209"/>
      <c r="W109" s="209"/>
      <c r="X109" s="209"/>
    </row>
    <row r="110" spans="12:24" x14ac:dyDescent="0.15">
      <c r="L110" s="209"/>
      <c r="M110" s="209"/>
      <c r="N110" s="210"/>
      <c r="O110" s="210"/>
      <c r="P110" s="210"/>
      <c r="Q110" s="209"/>
      <c r="R110" s="209"/>
      <c r="S110" s="210"/>
      <c r="T110" s="210"/>
      <c r="U110" s="210"/>
      <c r="V110" s="209"/>
      <c r="W110" s="209"/>
      <c r="X110" s="209"/>
    </row>
  </sheetData>
  <protectedRanges>
    <protectedRange sqref="W34:Y36" name="備考9"/>
    <protectedRange sqref="W27:Y31" name="備考7"/>
    <protectedRange sqref="W14:Y16 W44:Y50" name="備考5"/>
    <protectedRange sqref="E19:F24" name="人数2_2"/>
    <protectedRange sqref="C34:C36" name="学校名2_5"/>
    <protectedRange sqref="C27:C31" name="学校名2_3"/>
    <protectedRange sqref="C11:C16 C44:C50" name="学校名2_1"/>
    <protectedRange sqref="C19:C24" name="学校名2_2"/>
    <protectedRange sqref="E11:F16 E44:F50" name="人数2_1"/>
    <protectedRange sqref="E27:F31" name="人数2_3"/>
    <protectedRange sqref="E34:F36" name="人数2_5"/>
    <protectedRange sqref="W19:Y24" name="備考6"/>
    <protectedRange sqref="W40:Y40" name="備考9_1"/>
    <protectedRange sqref="C40" name="学校名2_5_1"/>
    <protectedRange sqref="E40:F40" name="人数2_5_1"/>
    <protectedRange sqref="G14 G48 G45" name="人数2_2_3_1"/>
    <protectedRange sqref="G15 G49 G46:G47" name="人数2_2_3_2"/>
    <protectedRange sqref="G16 G50" name="人数2_2_3_3"/>
    <protectedRange sqref="G19" name="人数2_2_3_4"/>
    <protectedRange sqref="G22 G20" name="人数2_2_3_5"/>
    <protectedRange sqref="G23 G21" name="人数2_2_3_6"/>
    <protectedRange sqref="G24" name="人数2_2_3_7"/>
    <protectedRange sqref="G27" name="人数2_2_3_8"/>
    <protectedRange sqref="G28" name="人数2_2_3_9"/>
    <protectedRange sqref="G29:G30" name="人数2_2_3_10"/>
    <protectedRange sqref="G31" name="人数2_2_3_11"/>
    <protectedRange sqref="G34" name="人数2_2_3_16"/>
    <protectedRange sqref="G35 G39" name="人数2_2_3_18"/>
    <protectedRange sqref="G36" name="人数2_2_3_19"/>
    <protectedRange sqref="G40" name="人数2_2_3_20"/>
    <protectedRange sqref="G11" name="人数2_2_1_1"/>
    <protectedRange sqref="G12" name="人数2_2_2_1"/>
    <protectedRange sqref="G13" name="人数2_2_3_12"/>
    <protectedRange sqref="W11:Y13" name="備考5_2"/>
  </protectedRanges>
  <mergeCells count="51">
    <mergeCell ref="W50:Y50"/>
    <mergeCell ref="W46:Y46"/>
    <mergeCell ref="W44:Y44"/>
    <mergeCell ref="W45:Y45"/>
    <mergeCell ref="W47:Y47"/>
    <mergeCell ref="W48:Y48"/>
    <mergeCell ref="W49:Y49"/>
    <mergeCell ref="W36:Y36"/>
    <mergeCell ref="W34:Y34"/>
    <mergeCell ref="W35:Y35"/>
    <mergeCell ref="W29:Y29"/>
    <mergeCell ref="H43:K43"/>
    <mergeCell ref="M43:P43"/>
    <mergeCell ref="S43:U43"/>
    <mergeCell ref="W43:Y43"/>
    <mergeCell ref="H38:K38"/>
    <mergeCell ref="M38:P38"/>
    <mergeCell ref="S38:U38"/>
    <mergeCell ref="W38:Y38"/>
    <mergeCell ref="W40:Y40"/>
    <mergeCell ref="W19:Y19"/>
    <mergeCell ref="W22:Y22"/>
    <mergeCell ref="W23:Y23"/>
    <mergeCell ref="W24:Y24"/>
    <mergeCell ref="H18:K18"/>
    <mergeCell ref="M18:P18"/>
    <mergeCell ref="W20:Y20"/>
    <mergeCell ref="W21:Y21"/>
    <mergeCell ref="B8:Y8"/>
    <mergeCell ref="H10:K10"/>
    <mergeCell ref="M10:P10"/>
    <mergeCell ref="W10:Y10"/>
    <mergeCell ref="W18:Y18"/>
    <mergeCell ref="S10:U10"/>
    <mergeCell ref="S18:U18"/>
    <mergeCell ref="W14:Y14"/>
    <mergeCell ref="W15:Y15"/>
    <mergeCell ref="W16:Y16"/>
    <mergeCell ref="W11:Y13"/>
    <mergeCell ref="W26:Y26"/>
    <mergeCell ref="W33:Y33"/>
    <mergeCell ref="H33:K33"/>
    <mergeCell ref="M33:P33"/>
    <mergeCell ref="H26:K26"/>
    <mergeCell ref="M26:P26"/>
    <mergeCell ref="S26:U26"/>
    <mergeCell ref="S33:U33"/>
    <mergeCell ref="W27:Y27"/>
    <mergeCell ref="W28:Y28"/>
    <mergeCell ref="W30:Y30"/>
    <mergeCell ref="W31:Y31"/>
  </mergeCells>
  <phoneticPr fontId="2"/>
  <pageMargins left="0.70866141732283472" right="0.70866141732283472" top="0.74803149606299213" bottom="0.74803149606299213" header="0.31496062992125984" footer="0.31496062992125984"/>
  <pageSetup paperSize="9" scale="58" orientation="landscape" r:id="rId1"/>
  <rowBreaks count="1" manualBreakCount="1">
    <brk id="5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8月6日(土)3日目　中学Ⅰ部</vt:lpstr>
      <vt:lpstr>8月7日(土)４日目　高校Ⅰ部、大学、職場一般</vt:lpstr>
      <vt:lpstr>'8月6日(土)3日目　中学Ⅰ部'!Print_Area</vt:lpstr>
      <vt:lpstr>'8月7日(土)４日目　高校Ⅰ部、大学、職場一般'!Print_Area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2022-06-21T03:50:56Z</dcterms:created>
  <dcterms:modified xsi:type="dcterms:W3CDTF">2022-06-30T22:56:42Z</dcterms:modified>
</cp:coreProperties>
</file>