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dYTa4EVqfllMuqfLEu4pjvqaNItoV3N8\県吹連\21_県-吹コン\2025\2_１次案内\"/>
    </mc:Choice>
  </mc:AlternateContent>
  <xr:revisionPtr revIDLastSave="0" documentId="13_ncr:1_{48A51EEC-42B6-4906-86AD-9CEEA6A4BD63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申込者入力" sheetId="1" r:id="rId1"/>
    <sheet name="①参加申込書" sheetId="2" r:id="rId2"/>
    <sheet name="②舞台配置図" sheetId="3" r:id="rId3"/>
    <sheet name="③演用明細書" sheetId="4" r:id="rId4"/>
    <sheet name="④振込明細書" sheetId="5" r:id="rId5"/>
    <sheet name="⑤行動計画書" sheetId="6" r:id="rId6"/>
    <sheet name="管理者設定" sheetId="14" r:id="rId7"/>
  </sheets>
  <externalReferences>
    <externalReference r:id="rId8"/>
  </externalReferences>
  <definedNames>
    <definedName name="_xlnm._FilterDatabase" localSheetId="0" hidden="1">申込者入力!$B$2:$C$7</definedName>
    <definedName name="bumon">申込者入力!$C$3</definedName>
    <definedName name="bumonList">管理者設定!$E$4:$E$11</definedName>
    <definedName name="daihyou">申込者入力!$C$7</definedName>
    <definedName name="dantai">申込者入力!$C$5</definedName>
    <definedName name="dantaiTell">申込者入力!$C$6</definedName>
    <definedName name="gyouji">管理者設定!$C$3</definedName>
    <definedName name="hensei1">[1]初期入力!$D$16</definedName>
    <definedName name="hensei2">[1]初期入力!$D$17</definedName>
    <definedName name="hensei3">[1]初期入力!$D$18</definedName>
    <definedName name="junban">申込者入力!$C$4</definedName>
    <definedName name="junban1">[1]初期入力!$B$16</definedName>
    <definedName name="junban2">[1]初期入力!$B$17</definedName>
    <definedName name="junban3">[1]初期入力!$B$18</definedName>
    <definedName name="kaisaijouhou">管理者設定!$E$4:$H$11</definedName>
    <definedName name="kaityou">管理者設定!$C$4</definedName>
    <definedName name="komon">申込者入力!$C$10</definedName>
    <definedName name="komonMail">申込者入力!$C$12</definedName>
    <definedName name="komonTell">申込者入力!$C$11</definedName>
    <definedName name="mousikomisya">管理者設定!#REF!</definedName>
    <definedName name="nyuujouryou">管理者設定!$C$6</definedName>
    <definedName name="_xlnm.Print_Area" localSheetId="1">①参加申込書!$B$2:$H$18</definedName>
    <definedName name="_xlnm.Print_Area" localSheetId="2">②舞台配置図!$B$2:$AX$44</definedName>
    <definedName name="_xlnm.Print_Area" localSheetId="3">③演用明細書!$B$2:$AQ$34</definedName>
    <definedName name="_xlnm.Print_Area" localSheetId="4">④振込明細書!$B$2:$F$25</definedName>
    <definedName name="_xlnm.Print_Area" localSheetId="5">⑤行動計画書!$B$2:$E$24</definedName>
    <definedName name="_xlnm.Print_Area" localSheetId="6">管理者設定!$B$2:$H$10</definedName>
    <definedName name="_xlnm.Print_Area" localSheetId="0">申込者入力!$B$2:$F$14</definedName>
    <definedName name="sibu">[1]初期入力!$D$4</definedName>
    <definedName name="syoyoujikan">管理者設定!$C$5</definedName>
    <definedName name="syozoku">管理者設定!#REF!</definedName>
    <definedName name="teisyutubi">[1]設定!$C$5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C5" i="5"/>
  <c r="C4" i="5"/>
  <c r="B3" i="5"/>
  <c r="T30" i="4" l="1"/>
  <c r="T28" i="4"/>
  <c r="T26" i="4"/>
  <c r="T24" i="4"/>
  <c r="T22" i="4"/>
  <c r="T20" i="4"/>
  <c r="T18" i="4"/>
  <c r="T16" i="4"/>
  <c r="T14" i="4"/>
  <c r="T12" i="4"/>
  <c r="F15" i="2"/>
  <c r="X6" i="4"/>
  <c r="AC6" i="4"/>
  <c r="X8" i="4"/>
  <c r="D7" i="4"/>
  <c r="L4" i="4"/>
  <c r="C5" i="2"/>
  <c r="F14" i="2"/>
  <c r="F13" i="2"/>
  <c r="F12" i="2"/>
  <c r="B3" i="6"/>
  <c r="D4" i="4"/>
  <c r="P2" i="3"/>
  <c r="B3" i="2"/>
  <c r="C5" i="6"/>
  <c r="E4" i="6"/>
  <c r="C4" i="6"/>
  <c r="AD4" i="3"/>
  <c r="T4" i="3"/>
  <c r="F4" i="3"/>
  <c r="F18" i="2"/>
  <c r="F11" i="2"/>
  <c r="F10" i="2"/>
  <c r="F9" i="2"/>
</calcChain>
</file>

<file path=xl/sharedStrings.xml><?xml version="1.0" encoding="utf-8"?>
<sst xmlns="http://schemas.openxmlformats.org/spreadsheetml/2006/main" count="247" uniqueCount="146">
  <si>
    <t>小学生の部</t>
    <rPh sb="0" eb="3">
      <t>ショウガクセイ</t>
    </rPh>
    <rPh sb="4" eb="5">
      <t>ブ</t>
    </rPh>
    <phoneticPr fontId="1"/>
  </si>
  <si>
    <t>中学生小編成の部</t>
    <rPh sb="0" eb="3">
      <t>チュウガクセイ</t>
    </rPh>
    <rPh sb="3" eb="6">
      <t>ショウヘンセイ</t>
    </rPh>
    <rPh sb="7" eb="8">
      <t>ブ</t>
    </rPh>
    <phoneticPr fontId="1"/>
  </si>
  <si>
    <t>大学の部</t>
    <rPh sb="0" eb="2">
      <t>ダイガク</t>
    </rPh>
    <rPh sb="3" eb="4">
      <t>ブ</t>
    </rPh>
    <phoneticPr fontId="1"/>
  </si>
  <si>
    <t>職場・一般の部</t>
    <rPh sb="0" eb="2">
      <t>ショクバ</t>
    </rPh>
    <rPh sb="3" eb="5">
      <t>イッパン</t>
    </rPh>
    <rPh sb="6" eb="7">
      <t>ブ</t>
    </rPh>
    <phoneticPr fontId="1"/>
  </si>
  <si>
    <r>
      <t xml:space="preserve">団 体 名
</t>
    </r>
    <r>
      <rPr>
        <sz val="9"/>
        <color theme="1"/>
        <rFont val="HGｺﾞｼｯｸE"/>
        <family val="3"/>
        <charset val="128"/>
      </rPr>
      <t>(正式名称)</t>
    </r>
    <rPh sb="0" eb="1">
      <t>ダン</t>
    </rPh>
    <rPh sb="2" eb="3">
      <t>カラダ</t>
    </rPh>
    <rPh sb="4" eb="5">
      <t>ナ</t>
    </rPh>
    <rPh sb="7" eb="11">
      <t>セイシキメイショウ</t>
    </rPh>
    <phoneticPr fontId="1"/>
  </si>
  <si>
    <r>
      <t xml:space="preserve">出 演 順
</t>
    </r>
    <r>
      <rPr>
        <sz val="9"/>
        <color theme="1"/>
        <rFont val="HGｺﾞｼｯｸE"/>
        <family val="3"/>
        <charset val="128"/>
      </rPr>
      <t>(半角数字)</t>
    </r>
    <rPh sb="0" eb="1">
      <t>デ</t>
    </rPh>
    <rPh sb="2" eb="3">
      <t>エン</t>
    </rPh>
    <rPh sb="4" eb="5">
      <t>ジュン</t>
    </rPh>
    <rPh sb="7" eb="9">
      <t>ハンカク</t>
    </rPh>
    <rPh sb="9" eb="11">
      <t>スウジ</t>
    </rPh>
    <phoneticPr fontId="1"/>
  </si>
  <si>
    <t>⑤
行動計画書</t>
    <rPh sb="2" eb="6">
      <t>コウドウケイカク</t>
    </rPh>
    <rPh sb="6" eb="7">
      <t>ショ</t>
    </rPh>
    <phoneticPr fontId="1"/>
  </si>
  <si>
    <t>④
振込明細書</t>
    <rPh sb="2" eb="4">
      <t>フリコミ</t>
    </rPh>
    <rPh sb="4" eb="6">
      <t>メイサイ</t>
    </rPh>
    <rPh sb="6" eb="7">
      <t>ショ</t>
    </rPh>
    <phoneticPr fontId="1"/>
  </si>
  <si>
    <t>②
舞台配置図</t>
    <rPh sb="2" eb="4">
      <t>ブタイ</t>
    </rPh>
    <rPh sb="4" eb="6">
      <t>ハイチ</t>
    </rPh>
    <rPh sb="6" eb="7">
      <t>ズ</t>
    </rPh>
    <phoneticPr fontId="1"/>
  </si>
  <si>
    <t>①
参加申込書</t>
    <rPh sb="2" eb="4">
      <t>サンカ</t>
    </rPh>
    <rPh sb="4" eb="6">
      <t>モウシコミ</t>
    </rPh>
    <rPh sb="6" eb="7">
      <t>ショ</t>
    </rPh>
    <phoneticPr fontId="1"/>
  </si>
  <si>
    <t>⑥
自由曲表紙</t>
    <rPh sb="2" eb="5">
      <t>ジユウキョク</t>
    </rPh>
    <rPh sb="5" eb="7">
      <t>ヒョウシ</t>
    </rPh>
    <phoneticPr fontId="1"/>
  </si>
  <si>
    <t>③
演奏明細書</t>
    <rPh sb="2" eb="4">
      <t>エンソウ</t>
    </rPh>
    <rPh sb="4" eb="6">
      <t>メイサイ</t>
    </rPh>
    <rPh sb="6" eb="7">
      <t>ショ</t>
    </rPh>
    <phoneticPr fontId="1"/>
  </si>
  <si>
    <r>
      <t xml:space="preserve">代表者名
</t>
    </r>
    <r>
      <rPr>
        <sz val="9"/>
        <color theme="1"/>
        <rFont val="HGｺﾞｼｯｸE"/>
        <family val="3"/>
        <charset val="128"/>
      </rPr>
      <t>(校長名等)</t>
    </r>
    <rPh sb="0" eb="4">
      <t>ダイヒョウシャメイ</t>
    </rPh>
    <rPh sb="6" eb="9">
      <t>コウチョウメイ</t>
    </rPh>
    <rPh sb="9" eb="10">
      <t>トウ</t>
    </rPh>
    <phoneticPr fontId="1"/>
  </si>
  <si>
    <t>氏　　名</t>
    <rPh sb="0" eb="1">
      <t>シ</t>
    </rPh>
    <rPh sb="3" eb="4">
      <t>ナ</t>
    </rPh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</si>
  <si>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</si>
  <si>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</si>
  <si>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参加部門</t>
    <rPh sb="0" eb="4">
      <t>サンカブモン</t>
    </rPh>
    <phoneticPr fontId="1"/>
  </si>
  <si>
    <t>ﾒｰﾙｱﾄﾞﾚｽ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</si>
  <si>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</si>
  <si>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その他</t>
    <rPh sb="2" eb="3">
      <t>タ</t>
    </rPh>
    <phoneticPr fontId="1"/>
  </si>
  <si>
    <t>基本情報の入力</t>
    <rPh sb="0" eb="4">
      <t>キホンジョウホウ</t>
    </rPh>
    <rPh sb="5" eb="7">
      <t>ニュウリョク</t>
    </rPh>
    <phoneticPr fontId="1"/>
  </si>
  <si>
    <t>連絡責任者情報の入力</t>
    <rPh sb="0" eb="5">
      <t>レンラクセキニンシャ</t>
    </rPh>
    <rPh sb="5" eb="7">
      <t>ジョウホウ</t>
    </rPh>
    <rPh sb="8" eb="10">
      <t>ニュウリョク</t>
    </rPh>
    <phoneticPr fontId="1"/>
  </si>
  <si>
    <t>質問事項</t>
    <rPh sb="0" eb="4">
      <t>シツモンジコウ</t>
    </rPh>
    <phoneticPr fontId="1"/>
  </si>
  <si>
    <t>参加申込書</t>
    <rPh sb="0" eb="5">
      <t>サンカモウシコミショ</t>
    </rPh>
    <phoneticPr fontId="1"/>
  </si>
  <si>
    <t>標記行事について、下記の通り参加を申し込みます。</t>
    <rPh sb="0" eb="2">
      <t>ヒョウキ</t>
    </rPh>
    <rPh sb="2" eb="4">
      <t>ギョウジ</t>
    </rPh>
    <rPh sb="9" eb="11">
      <t>カキ</t>
    </rPh>
    <rPh sb="12" eb="13">
      <t>トオ</t>
    </rPh>
    <rPh sb="14" eb="16">
      <t>サンカ</t>
    </rPh>
    <rPh sb="17" eb="18">
      <t>モウ</t>
    </rPh>
    <rPh sb="19" eb="20">
      <t>コ</t>
    </rPh>
    <phoneticPr fontId="1"/>
  </si>
  <si>
    <t>出 演 順</t>
    <rPh sb="0" eb="1">
      <t>デ</t>
    </rPh>
    <rPh sb="2" eb="3">
      <t>エン</t>
    </rPh>
    <rPh sb="4" eb="5">
      <t>ジュン</t>
    </rPh>
    <phoneticPr fontId="1"/>
  </si>
  <si>
    <t>印</t>
    <rPh sb="0" eb="1">
      <t>イン</t>
    </rPh>
    <phoneticPr fontId="1"/>
  </si>
  <si>
    <t>団体責任者：</t>
    <rPh sb="0" eb="2">
      <t>ダンタイ</t>
    </rPh>
    <rPh sb="2" eb="5">
      <t>セキニンシャ</t>
    </rPh>
    <phoneticPr fontId="1"/>
  </si>
  <si>
    <t>舞台配置図</t>
    <rPh sb="0" eb="5">
      <t>ブタイハイチズ</t>
    </rPh>
    <phoneticPr fontId="1"/>
  </si>
  <si>
    <t>椅子</t>
    <rPh sb="0" eb="2">
      <t>イス</t>
    </rPh>
    <phoneticPr fontId="1"/>
  </si>
  <si>
    <t>譜面台</t>
    <rPh sb="0" eb="3">
      <t>フメンダイ</t>
    </rPh>
    <phoneticPr fontId="1"/>
  </si>
  <si>
    <t>脚</t>
    <rPh sb="0" eb="1">
      <t>キャク</t>
    </rPh>
    <phoneticPr fontId="1"/>
  </si>
  <si>
    <t>台</t>
    <rPh sb="0" eb="1">
      <t>ダイ</t>
    </rPh>
    <phoneticPr fontId="1"/>
  </si>
  <si>
    <t>フロア</t>
    <phoneticPr fontId="1"/>
  </si>
  <si>
    <t>計</t>
    <rPh sb="0" eb="1">
      <t>ケイ</t>
    </rPh>
    <phoneticPr fontId="1"/>
  </si>
  <si>
    <t>ピアノ椅子</t>
    <rPh sb="3" eb="5">
      <t>イス</t>
    </rPh>
    <phoneticPr fontId="1"/>
  </si>
  <si>
    <t>指揮台</t>
    <rPh sb="0" eb="3">
      <t>シキダイ</t>
    </rPh>
    <phoneticPr fontId="1"/>
  </si>
  <si>
    <t>指揮者用譜面台</t>
    <rPh sb="0" eb="4">
      <t>シキシャヨウ</t>
    </rPh>
    <rPh sb="4" eb="7">
      <t>フメンダイ</t>
    </rPh>
    <phoneticPr fontId="1"/>
  </si>
  <si>
    <t>←下手</t>
    <rPh sb="1" eb="3">
      <t>シモテ</t>
    </rPh>
    <phoneticPr fontId="1"/>
  </si>
  <si>
    <t>上手→</t>
    <rPh sb="0" eb="2">
      <t>カミテ</t>
    </rPh>
    <phoneticPr fontId="1"/>
  </si>
  <si>
    <t>山台（上）</t>
    <rPh sb="0" eb="2">
      <t>ヤマダイ</t>
    </rPh>
    <rPh sb="3" eb="4">
      <t>ウエ</t>
    </rPh>
    <phoneticPr fontId="1"/>
  </si>
  <si>
    <t>山台（下）</t>
    <rPh sb="0" eb="2">
      <t>ヤマダイ</t>
    </rPh>
    <rPh sb="3" eb="4">
      <t>シタ</t>
    </rPh>
    <phoneticPr fontId="1"/>
  </si>
  <si>
    <t>下手　・　上手　・　不使用</t>
    <rPh sb="0" eb="2">
      <t>シモテ</t>
    </rPh>
    <rPh sb="5" eb="7">
      <t>カミテ</t>
    </rPh>
    <rPh sb="10" eb="13">
      <t>フシヨウ</t>
    </rPh>
    <phoneticPr fontId="1"/>
  </si>
  <si>
    <t>要　・　不要</t>
    <rPh sb="0" eb="1">
      <t>ヨウ</t>
    </rPh>
    <rPh sb="4" eb="6">
      <t>フヨウ</t>
    </rPh>
    <phoneticPr fontId="1"/>
  </si>
  <si>
    <t>電源</t>
    <rPh sb="0" eb="2">
      <t>デンゲン</t>
    </rPh>
    <phoneticPr fontId="1"/>
  </si>
  <si>
    <r>
      <rPr>
        <sz val="10"/>
        <color theme="1"/>
        <rFont val="Yu Gothic"/>
        <family val="2"/>
        <charset val="128"/>
      </rPr>
      <t xml:space="preserve">← </t>
    </r>
    <r>
      <rPr>
        <sz val="10"/>
        <color theme="1"/>
        <rFont val="Arial"/>
        <family val="2"/>
      </rPr>
      <t xml:space="preserve">180 cm </t>
    </r>
    <r>
      <rPr>
        <sz val="10"/>
        <color theme="1"/>
        <rFont val="Yu Gothic"/>
        <family val="2"/>
        <charset val="128"/>
      </rPr>
      <t>→</t>
    </r>
    <phoneticPr fontId="1"/>
  </si>
  <si>
    <r>
      <rPr>
        <sz val="10"/>
        <color theme="1"/>
        <rFont val="ＭＳ Ｐゴシック"/>
        <family val="2"/>
        <charset val="128"/>
      </rPr>
      <t xml:space="preserve">← </t>
    </r>
    <r>
      <rPr>
        <sz val="10"/>
        <color theme="1"/>
        <rFont val="Arial"/>
        <family val="2"/>
      </rPr>
      <t xml:space="preserve">210 cm </t>
    </r>
    <r>
      <rPr>
        <sz val="10"/>
        <color theme="1"/>
        <rFont val="Yu Gothic"/>
        <family val="2"/>
        <charset val="128"/>
      </rPr>
      <t>→</t>
    </r>
    <phoneticPr fontId="1"/>
  </si>
  <si>
    <t>振込明細書　貼り付け用紙</t>
    <rPh sb="0" eb="5">
      <t>フリコミメイサイショ</t>
    </rPh>
    <rPh sb="6" eb="7">
      <t>ハ</t>
    </rPh>
    <rPh sb="8" eb="9">
      <t>ツ</t>
    </rPh>
    <rPh sb="10" eb="12">
      <t>ヨウシ</t>
    </rPh>
    <phoneticPr fontId="1"/>
  </si>
  <si>
    <t>記入凡例</t>
    <rPh sb="0" eb="4">
      <t>キニュウハンレイ</t>
    </rPh>
    <phoneticPr fontId="1"/>
  </si>
  <si>
    <t>宿舎名</t>
    <rPh sb="0" eb="3">
      <t>シュクシャメイ</t>
    </rPh>
    <phoneticPr fontId="1"/>
  </si>
  <si>
    <t>宿舎電話</t>
    <rPh sb="0" eb="2">
      <t>シュクシャ</t>
    </rPh>
    <rPh sb="2" eb="4">
      <t>デンワ</t>
    </rPh>
    <phoneticPr fontId="1"/>
  </si>
  <si>
    <t>　当日の行動（時間／場所など）</t>
    <rPh sb="1" eb="3">
      <t>トウジツ</t>
    </rPh>
    <rPh sb="4" eb="6">
      <t>コウドウ</t>
    </rPh>
    <rPh sb="7" eb="9">
      <t>ジカン</t>
    </rPh>
    <rPh sb="10" eb="12">
      <t>バショ</t>
    </rPh>
    <phoneticPr fontId="1"/>
  </si>
  <si>
    <t>　前日の行動（時間／場所など）</t>
    <rPh sb="1" eb="3">
      <t>ゼンジツ</t>
    </rPh>
    <rPh sb="4" eb="6">
      <t>コウドウ</t>
    </rPh>
    <rPh sb="7" eb="9">
      <t>ジカン</t>
    </rPh>
    <rPh sb="10" eb="12">
      <t>バショ</t>
    </rPh>
    <phoneticPr fontId="1"/>
  </si>
  <si>
    <t>行動計画書</t>
    <phoneticPr fontId="1"/>
  </si>
  <si>
    <t>※太枠の枠内のみ記入してください。</t>
    <rPh sb="1" eb="3">
      <t>フトワク</t>
    </rPh>
    <rPh sb="4" eb="6">
      <t>ワクナイ</t>
    </rPh>
    <rPh sb="8" eb="10">
      <t>キニュウ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</si>
  <si>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</si>
  <si>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</si>
  <si>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</si>
  <si>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</si>
  <si>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</si>
  <si>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</si>
  <si>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　 演 　回 　数</t>
    <rPh sb="0" eb="1">
      <t>コウ</t>
    </rPh>
    <rPh sb="3" eb="4">
      <t>エン</t>
    </rPh>
    <rPh sb="6" eb="7">
      <t>カイ</t>
    </rPh>
    <rPh sb="9" eb="10">
      <t>スウ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</si>
  <si>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</si>
  <si>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</si>
  <si>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 演 所 要 時 間</t>
    <rPh sb="0" eb="1">
      <t>コウ</t>
    </rPh>
    <rPh sb="2" eb="3">
      <t>エン</t>
    </rPh>
    <rPh sb="4" eb="5">
      <t>ショ</t>
    </rPh>
    <rPh sb="6" eb="7">
      <t>ヨウ</t>
    </rPh>
    <rPh sb="8" eb="9">
      <t>トキ</t>
    </rPh>
    <rPh sb="10" eb="11">
      <t>アイダ</t>
    </rPh>
    <phoneticPr fontId="1"/>
  </si>
  <si>
    <t>円</t>
    <rPh sb="0" eb="1">
      <t>エン</t>
    </rPh>
    <phoneticPr fontId="1"/>
  </si>
  <si>
    <t>開催日</t>
    <rPh sb="0" eb="3">
      <t>カイサイビ</t>
    </rPh>
    <phoneticPr fontId="1"/>
  </si>
  <si>
    <t>会 場 の 定 員 数</t>
    <rPh sb="0" eb="1">
      <t>カイ</t>
    </rPh>
    <rPh sb="2" eb="3">
      <t>バ</t>
    </rPh>
    <rPh sb="6" eb="7">
      <t>サダム</t>
    </rPh>
    <rPh sb="8" eb="9">
      <t>イン</t>
    </rPh>
    <rPh sb="10" eb="11">
      <t>スウ</t>
    </rPh>
    <phoneticPr fontId="1"/>
  </si>
  <si>
    <t>名</t>
    <rPh sb="0" eb="1">
      <t>メイ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</si>
  <si>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</si>
  <si>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</si>
  <si>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利用方法</t>
    <rPh sb="0" eb="2">
      <t>リヨウ</t>
    </rPh>
    <rPh sb="2" eb="4">
      <t>ホウホウ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</si>
  <si>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</si>
  <si>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</si>
  <si>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使　用　料
(作品バリュー)</t>
    <rPh sb="0" eb="1">
      <t>シ</t>
    </rPh>
    <rPh sb="2" eb="3">
      <t>ヨウ</t>
    </rPh>
    <rPh sb="4" eb="5">
      <t>リョウ</t>
    </rPh>
    <rPh sb="7" eb="9">
      <t>サクヒン</t>
    </rPh>
    <phoneticPr fontId="1"/>
  </si>
  <si>
    <t>作品コード</t>
    <rPh sb="0" eb="2">
      <t>サクヒン</t>
    </rPh>
    <phoneticPr fontId="1"/>
  </si>
  <si>
    <t>３器楽のみ</t>
    <rPh sb="1" eb="3">
      <t>キガク</t>
    </rPh>
    <phoneticPr fontId="1"/>
  </si>
  <si>
    <t>１.原詞</t>
    <rPh sb="2" eb="3">
      <t>ハラ</t>
    </rPh>
    <rPh sb="3" eb="4">
      <t>シ</t>
    </rPh>
    <phoneticPr fontId="1"/>
  </si>
  <si>
    <t>２.訳詞</t>
    <rPh sb="2" eb="4">
      <t>ヤクシ</t>
    </rPh>
    <phoneticPr fontId="1"/>
  </si>
  <si>
    <t>Ｎ・Ｍ…当協会管理外　　Ｐ・Ｄ…著作権消滅</t>
    <rPh sb="4" eb="7">
      <t>トウキョウカイ</t>
    </rPh>
    <rPh sb="7" eb="10">
      <t>カンリガイ</t>
    </rPh>
    <rPh sb="16" eb="19">
      <t>チョサクケン</t>
    </rPh>
    <rPh sb="19" eb="21">
      <t>ショウメツ</t>
    </rPh>
    <phoneticPr fontId="1"/>
  </si>
  <si>
    <t>小　　　　計</t>
    <rPh sb="0" eb="1">
      <t>ショウ</t>
    </rPh>
    <rPh sb="5" eb="6">
      <t>ケイ</t>
    </rPh>
    <phoneticPr fontId="1"/>
  </si>
  <si>
    <t>請 求 日</t>
    <rPh sb="0" eb="1">
      <t>ショウ</t>
    </rPh>
    <rPh sb="2" eb="3">
      <t>キュウ</t>
    </rPh>
    <rPh sb="4" eb="5">
      <t>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</si>
  <si>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</si>
  <si>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請求書番号</t>
    <rPh sb="0" eb="3">
      <t>セイキュウショ</t>
    </rPh>
    <rPh sb="3" eb="5">
      <t>バンゴウ</t>
    </rPh>
    <phoneticPr fontId="1"/>
  </si>
  <si>
    <t>種　　　　　目
規　定　区　分</t>
    <rPh sb="0" eb="1">
      <t>タネ</t>
    </rPh>
    <rPh sb="6" eb="7">
      <t>メ</t>
    </rPh>
    <rPh sb="8" eb="9">
      <t>タダシ</t>
    </rPh>
    <rPh sb="10" eb="11">
      <t>サダム</t>
    </rPh>
    <rPh sb="12" eb="13">
      <t>ク</t>
    </rPh>
    <rPh sb="14" eb="15">
      <t>フン</t>
    </rPh>
    <phoneticPr fontId="1"/>
  </si>
  <si>
    <t>Ａ</t>
    <phoneticPr fontId="1"/>
  </si>
  <si>
    <t>合　　　　計</t>
    <rPh sb="0" eb="1">
      <t>ゴウ</t>
    </rPh>
    <rPh sb="5" eb="6">
      <t>ケイ</t>
    </rPh>
    <phoneticPr fontId="1"/>
  </si>
  <si>
    <t>申込者</t>
    <rPh sb="0" eb="2">
      <t>モウシコミ</t>
    </rPh>
    <rPh sb="2" eb="3">
      <t>シャ</t>
    </rPh>
    <phoneticPr fontId="1"/>
  </si>
  <si>
    <t>演　奏　利　用　明　細　書</t>
    <rPh sb="0" eb="1">
      <t>エン</t>
    </rPh>
    <rPh sb="2" eb="3">
      <t>ソウ</t>
    </rPh>
    <rPh sb="4" eb="5">
      <t>リ</t>
    </rPh>
    <rPh sb="6" eb="7">
      <t>ヨウ</t>
    </rPh>
    <rPh sb="8" eb="9">
      <t>アキ</t>
    </rPh>
    <rPh sb="10" eb="11">
      <t>ホソ</t>
    </rPh>
    <rPh sb="12" eb="13">
      <t>ショ</t>
    </rPh>
    <phoneticPr fontId="1"/>
  </si>
  <si>
    <t>No,　　</t>
    <phoneticPr fontId="1"/>
  </si>
  <si>
    <r>
      <rPr>
        <sz val="4"/>
        <color theme="1"/>
        <rFont val="HGｺﾞｼｯｸE"/>
        <family val="3"/>
        <charset val="128"/>
      </rPr>
      <t>みなし</t>
    </r>
    <r>
      <rPr>
        <sz val="6"/>
        <color theme="1"/>
        <rFont val="HGｺﾞｼｯｸE"/>
        <family val="3"/>
        <charset val="128"/>
      </rPr>
      <t xml:space="preserve">
曲数</t>
    </r>
    <rPh sb="4" eb="5">
      <t>キョク</t>
    </rPh>
    <rPh sb="5" eb="6">
      <t>スウ</t>
    </rPh>
    <phoneticPr fontId="1"/>
  </si>
  <si>
    <t>作曲者名</t>
    <rPh sb="0" eb="4">
      <t>サッキョクシャメイ</t>
    </rPh>
    <phoneticPr fontId="1"/>
  </si>
  <si>
    <t>編曲者名</t>
    <rPh sb="0" eb="4">
      <t>ヘンキョクシャメイ</t>
    </rPh>
    <phoneticPr fontId="1"/>
  </si>
  <si>
    <t>演奏団体名</t>
    <rPh sb="0" eb="5">
      <t>エンソウダンタイメイ</t>
    </rPh>
    <phoneticPr fontId="1"/>
  </si>
  <si>
    <t>部門</t>
    <rPh sb="0" eb="2">
      <t>ブモン</t>
    </rPh>
    <phoneticPr fontId="1"/>
  </si>
  <si>
    <t>会場</t>
    <rPh sb="0" eb="2">
      <t>カイジョウ</t>
    </rPh>
    <phoneticPr fontId="1"/>
  </si>
  <si>
    <t>けんしん郡山文化センター</t>
    <rPh sb="4" eb="6">
      <t>コオリヤマ</t>
    </rPh>
    <rPh sb="6" eb="8">
      <t>ブンカ</t>
    </rPh>
    <phoneticPr fontId="1"/>
  </si>
  <si>
    <t>いわき芸術文化交流館　ＡＬＩＯＳ</t>
    <rPh sb="3" eb="5">
      <t>ゲイジュツ</t>
    </rPh>
    <rPh sb="5" eb="10">
      <t>ブンカコウリュウカン</t>
    </rPh>
    <phoneticPr fontId="1"/>
  </si>
  <si>
    <t>部門別開催情報</t>
    <rPh sb="0" eb="3">
      <t>ブモンベツ</t>
    </rPh>
    <rPh sb="3" eb="7">
      <t>カイサイジョウホウ</t>
    </rPh>
    <phoneticPr fontId="1"/>
  </si>
  <si>
    <t>行事名</t>
    <rPh sb="0" eb="3">
      <t>ギョウジメイ</t>
    </rPh>
    <phoneticPr fontId="1"/>
  </si>
  <si>
    <t>団体電話</t>
    <rPh sb="0" eb="4">
      <t>ダンタイデンワ</t>
    </rPh>
    <phoneticPr fontId="1"/>
  </si>
  <si>
    <t>連絡責任者</t>
    <rPh sb="0" eb="5">
      <t>レンラクセキニンシャ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</si>
  <si>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</si>
  <si>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r>
      <t xml:space="preserve">電話番号
</t>
    </r>
    <r>
      <rPr>
        <sz val="9"/>
        <color theme="1"/>
        <rFont val="HGｺﾞｼｯｸE"/>
        <family val="3"/>
        <charset val="128"/>
      </rPr>
      <t>(団体電話)</t>
    </r>
    <rPh sb="0" eb="2">
      <t>デンワ</t>
    </rPh>
    <rPh sb="2" eb="4">
      <t>バンゴウ</t>
    </rPh>
    <rPh sb="6" eb="8">
      <t>ダンタイ</t>
    </rPh>
    <rPh sb="8" eb="10">
      <t>デンワ</t>
    </rPh>
    <phoneticPr fontId="1"/>
  </si>
  <si>
    <r>
      <t>電話番号</t>
    </r>
    <r>
      <rPr>
        <sz val="9"/>
        <color theme="1"/>
        <rFont val="HGｺﾞｼｯｸE"/>
        <family val="3"/>
        <charset val="128"/>
      </rPr>
      <t xml:space="preserve">
(携帯電話)</t>
    </r>
    <rPh sb="0" eb="4">
      <t>デンワバンゴウ</t>
    </rPh>
    <rPh sb="6" eb="10">
      <t>ケイタイデンワ</t>
    </rPh>
    <phoneticPr fontId="1"/>
  </si>
  <si>
    <t>会長名</t>
    <rPh sb="0" eb="3">
      <t>カイチョウメイ</t>
    </rPh>
    <phoneticPr fontId="1"/>
  </si>
  <si>
    <t>基本情報設定</t>
    <rPh sb="0" eb="4">
      <t>キホンジョウホウ</t>
    </rPh>
    <rPh sb="4" eb="6">
      <t>セッテイ</t>
    </rPh>
    <phoneticPr fontId="1"/>
  </si>
  <si>
    <t>使用 ( 全開 ・ 半開 ・ 閉 ) ・ 不使用</t>
    <rPh sb="0" eb="2">
      <t>シヨウ</t>
    </rPh>
    <rPh sb="5" eb="7">
      <t>ゼンカイ</t>
    </rPh>
    <rPh sb="10" eb="12">
      <t>ハンカイ</t>
    </rPh>
    <rPh sb="15" eb="16">
      <t>ト</t>
    </rPh>
    <rPh sb="21" eb="24">
      <t>フシヨウ</t>
    </rPh>
    <phoneticPr fontId="1"/>
  </si>
  <si>
    <t>公演所要時間</t>
    <rPh sb="0" eb="2">
      <t>コウエン</t>
    </rPh>
    <rPh sb="2" eb="4">
      <t>ショヨウ</t>
    </rPh>
    <rPh sb="4" eb="6">
      <t>ジカン</t>
    </rPh>
    <phoneticPr fontId="1"/>
  </si>
  <si>
    <t>会場定員</t>
    <rPh sb="0" eb="2">
      <t>カイジョウ</t>
    </rPh>
    <rPh sb="2" eb="4">
      <t>テイイン</t>
    </rPh>
    <phoneticPr fontId="1"/>
  </si>
  <si>
    <t>福島県吹奏楽連盟</t>
    <rPh sb="0" eb="8">
      <t>フクシマケンスイソウガクレンメイ</t>
    </rPh>
    <phoneticPr fontId="1"/>
  </si>
  <si>
    <t>フォームで回答するもの　→　下記の情報　（要項記載のＱＲコードやＵＲＬ、ＨＰのリンクから）</t>
    <rPh sb="5" eb="7">
      <t>カイトウ</t>
    </rPh>
    <rPh sb="14" eb="16">
      <t>カキ</t>
    </rPh>
    <rPh sb="17" eb="19">
      <t>ジョウホウ</t>
    </rPh>
    <rPh sb="21" eb="25">
      <t>ヨウコウキサイ</t>
    </rPh>
    <phoneticPr fontId="1"/>
  </si>
  <si>
    <t>提出書類の作成と提出に関する指示</t>
    <rPh sb="0" eb="4">
      <t>テイシュツショルイ</t>
    </rPh>
    <rPh sb="5" eb="7">
      <t>サクセイ</t>
    </rPh>
    <rPh sb="8" eb="10">
      <t>テイシュツ</t>
    </rPh>
    <rPh sb="11" eb="12">
      <t>カン</t>
    </rPh>
    <rPh sb="14" eb="16">
      <t>シジ</t>
    </rPh>
    <phoneticPr fontId="1"/>
  </si>
  <si>
    <r>
      <rPr>
        <sz val="10"/>
        <color theme="1"/>
        <rFont val="Yu Gothic"/>
        <family val="2"/>
        <charset val="128"/>
      </rPr>
      <t xml:space="preserve">←ーーーーーーーーーーーーーーーーーーーーーーーーーーーー </t>
    </r>
    <r>
      <rPr>
        <sz val="10"/>
        <color theme="1"/>
        <rFont val="Arial"/>
        <family val="2"/>
      </rPr>
      <t xml:space="preserve">1260 cm </t>
    </r>
    <r>
      <rPr>
        <sz val="10"/>
        <color theme="1"/>
        <rFont val="Yu Gothic"/>
        <family val="2"/>
        <charset val="128"/>
      </rPr>
      <t>ーーーーーーーーーーーーーーーーーーーーーーーーーーーー→</t>
    </r>
    <phoneticPr fontId="1"/>
  </si>
  <si>
    <t>○：椅子
×：譜面台
●：ピアノ椅子
　　(最大６脚)
▲：電源
※打楽器やピアノ
　は簡易イラスト
　にて記載</t>
    <rPh sb="2" eb="4">
      <t>イス</t>
    </rPh>
    <rPh sb="7" eb="10">
      <t>フメンダイ</t>
    </rPh>
    <rPh sb="16" eb="18">
      <t>イス</t>
    </rPh>
    <rPh sb="22" eb="24">
      <t>サイダイ</t>
    </rPh>
    <rPh sb="25" eb="26">
      <t>キャク</t>
    </rPh>
    <rPh sb="30" eb="32">
      <t>デンゲン</t>
    </rPh>
    <rPh sb="35" eb="38">
      <t>ダガッキ</t>
    </rPh>
    <rPh sb="45" eb="47">
      <t>カンイ</t>
    </rPh>
    <rPh sb="55" eb="57">
      <t>キサイ</t>
    </rPh>
    <phoneticPr fontId="1"/>
  </si>
  <si>
    <t>中学生の部</t>
    <rPh sb="0" eb="3">
      <t>チュウガクセイ</t>
    </rPh>
    <rPh sb="4" eb="5">
      <t>ブ</t>
    </rPh>
    <phoneticPr fontId="1"/>
  </si>
  <si>
    <t>高等学校の部</t>
    <rPh sb="0" eb="4">
      <t>コウトウガッコウ</t>
    </rPh>
    <rPh sb="5" eb="6">
      <t>ブ</t>
    </rPh>
    <phoneticPr fontId="1"/>
  </si>
  <si>
    <t>高等学校小編成の部</t>
    <rPh sb="0" eb="7">
      <t>コウトウガッコウショウヘンセイ</t>
    </rPh>
    <rPh sb="8" eb="9">
      <t>ブ</t>
    </rPh>
    <phoneticPr fontId="1"/>
  </si>
  <si>
    <t>●　ＰＤＦを提出する要項記載のアドレスに、メールにて問い合わせる。（回答はメールか電話にて連絡する）
●　メールの件名は「県吹コン62質問／団体名」とする。</t>
    <rPh sb="6" eb="8">
      <t>テイシュツ</t>
    </rPh>
    <rPh sb="10" eb="14">
      <t>ヨウコウキサイ</t>
    </rPh>
    <rPh sb="26" eb="27">
      <t>ト</t>
    </rPh>
    <rPh sb="28" eb="29">
      <t>ア</t>
    </rPh>
    <rPh sb="34" eb="36">
      <t>カイトウ</t>
    </rPh>
    <rPh sb="41" eb="43">
      <t>デンワ</t>
    </rPh>
    <rPh sb="45" eb="47">
      <t>レンラク</t>
    </rPh>
    <rPh sb="57" eb="59">
      <t>ケンメイ</t>
    </rPh>
    <rPh sb="61" eb="62">
      <t>ケン</t>
    </rPh>
    <rPh sb="62" eb="63">
      <t>スイ</t>
    </rPh>
    <rPh sb="67" eb="69">
      <t>シツモン</t>
    </rPh>
    <rPh sb="70" eb="73">
      <t>ダンタイメイ</t>
    </rPh>
    <phoneticPr fontId="1"/>
  </si>
  <si>
    <t>● 「①参加申込書」シートを使用。
●　印刷して代表者印（公印等）を押印する。</t>
    <rPh sb="4" eb="9">
      <t>サンカモウシコミショ</t>
    </rPh>
    <rPh sb="14" eb="16">
      <t>シヨウ</t>
    </rPh>
    <rPh sb="20" eb="22">
      <t>インサツ</t>
    </rPh>
    <rPh sb="24" eb="27">
      <t>ダイヒョウシャ</t>
    </rPh>
    <rPh sb="27" eb="28">
      <t>イン</t>
    </rPh>
    <rPh sb="29" eb="31">
      <t>コウイン</t>
    </rPh>
    <rPh sb="31" eb="32">
      <t>トウ</t>
    </rPh>
    <rPh sb="34" eb="36">
      <t>オウイン</t>
    </rPh>
    <phoneticPr fontId="1"/>
  </si>
  <si>
    <t>● 「②舞台配置図」シートを使用。
●　データで作成して印刷しても、印刷して手書きで作成してもよい。</t>
    <rPh sb="4" eb="9">
      <t>ブタイハイチズ</t>
    </rPh>
    <rPh sb="14" eb="16">
      <t>シヨウ</t>
    </rPh>
    <rPh sb="24" eb="26">
      <t>サクセイ</t>
    </rPh>
    <rPh sb="28" eb="30">
      <t>インサツ</t>
    </rPh>
    <rPh sb="34" eb="36">
      <t>インサツ</t>
    </rPh>
    <rPh sb="38" eb="40">
      <t>テガ</t>
    </rPh>
    <rPh sb="42" eb="44">
      <t>サクセイ</t>
    </rPh>
    <phoneticPr fontId="1"/>
  </si>
  <si>
    <t>● 「③演奏明細書」シートを使用。
●　データで作成して印刷しても、印刷して手書きで作成してもよい。</t>
    <rPh sb="4" eb="6">
      <t>エンソウ</t>
    </rPh>
    <rPh sb="6" eb="8">
      <t>メイサイ</t>
    </rPh>
    <rPh sb="8" eb="9">
      <t>ショ</t>
    </rPh>
    <rPh sb="14" eb="16">
      <t>シヨウ</t>
    </rPh>
    <rPh sb="24" eb="26">
      <t>サクセイ</t>
    </rPh>
    <rPh sb="28" eb="30">
      <t>インサツ</t>
    </rPh>
    <rPh sb="34" eb="36">
      <t>インサツ</t>
    </rPh>
    <rPh sb="38" eb="40">
      <t>テガ</t>
    </rPh>
    <rPh sb="42" eb="44">
      <t>サクセイ</t>
    </rPh>
    <phoneticPr fontId="1"/>
  </si>
  <si>
    <t>● 「④振込明細書」シートを使用。
●　金額を入力（フォームと相違がないように）し、振込明細書を貼り付ける。</t>
    <rPh sb="4" eb="9">
      <t>フリコミメイサイショ</t>
    </rPh>
    <rPh sb="14" eb="16">
      <t>シヨウ</t>
    </rPh>
    <rPh sb="20" eb="22">
      <t>キンガク</t>
    </rPh>
    <rPh sb="23" eb="25">
      <t>ニュウリョク</t>
    </rPh>
    <rPh sb="31" eb="33">
      <t>ソウイ</t>
    </rPh>
    <rPh sb="42" eb="46">
      <t>フリコミメイサイ</t>
    </rPh>
    <rPh sb="46" eb="47">
      <t>ショ</t>
    </rPh>
    <rPh sb="48" eb="49">
      <t>ハ</t>
    </rPh>
    <rPh sb="50" eb="51">
      <t>ツ</t>
    </rPh>
    <phoneticPr fontId="1"/>
  </si>
  <si>
    <t>● 「⑤行動計画書」シートを使用。
●　提出後に大きな変更があった場合は、事務局へ報告。</t>
    <rPh sb="4" eb="9">
      <t>コウドウケイカクショ</t>
    </rPh>
    <rPh sb="14" eb="16">
      <t>シヨウ</t>
    </rPh>
    <rPh sb="20" eb="23">
      <t>テイシュツゴ</t>
    </rPh>
    <rPh sb="24" eb="25">
      <t>オオ</t>
    </rPh>
    <rPh sb="27" eb="29">
      <t>ヘンコウ</t>
    </rPh>
    <rPh sb="33" eb="35">
      <t>バアイ</t>
    </rPh>
    <rPh sb="37" eb="40">
      <t>ジムキョク</t>
    </rPh>
    <rPh sb="41" eb="43">
      <t>ホウコク</t>
    </rPh>
    <phoneticPr fontId="1"/>
  </si>
  <si>
    <t>●　表紙など、タイトル・作編曲者・出版社の分かるページ。
●　１ページに記載されていない場合は、複数ページにしてもよい。</t>
    <rPh sb="12" eb="16">
      <t>サクヘンキョクシャ</t>
    </rPh>
    <rPh sb="17" eb="20">
      <t>シュッパンシャ</t>
    </rPh>
    <rPh sb="36" eb="38">
      <t>キサイ</t>
    </rPh>
    <rPh sb="44" eb="46">
      <t>バアイ</t>
    </rPh>
    <rPh sb="48" eb="50">
      <t>フクスウ</t>
    </rPh>
    <phoneticPr fontId="1"/>
  </si>
  <si>
    <t>⑦
編曲許諾書</t>
    <rPh sb="2" eb="7">
      <t>ヘンキョクキョダクショ</t>
    </rPh>
    <phoneticPr fontId="1"/>
  </si>
  <si>
    <t>●　著作権保有期間にある楽曲を編曲して演奏する団体のみ提出。
●　著作権のない楽曲を演奏する場合や、編曲しない場合は提出不要。</t>
    <rPh sb="2" eb="9">
      <t>チョサクケンホユウキカン</t>
    </rPh>
    <rPh sb="12" eb="14">
      <t>ガッキョク</t>
    </rPh>
    <rPh sb="15" eb="17">
      <t>ヘンキョク</t>
    </rPh>
    <rPh sb="19" eb="21">
      <t>エンソウ</t>
    </rPh>
    <rPh sb="23" eb="25">
      <t>ダンタイ</t>
    </rPh>
    <rPh sb="27" eb="29">
      <t>テイシュツ</t>
    </rPh>
    <rPh sb="33" eb="36">
      <t>チョサクケン</t>
    </rPh>
    <rPh sb="39" eb="41">
      <t>ガッキョク</t>
    </rPh>
    <rPh sb="42" eb="44">
      <t>エンソウ</t>
    </rPh>
    <rPh sb="46" eb="48">
      <t>バアイ</t>
    </rPh>
    <rPh sb="50" eb="52">
      <t>ヘンキョク</t>
    </rPh>
    <rPh sb="55" eb="57">
      <t>バアイ</t>
    </rPh>
    <rPh sb="58" eb="60">
      <t>テイシュツ</t>
    </rPh>
    <rPh sb="60" eb="62">
      <t>フヨウ</t>
    </rPh>
    <phoneticPr fontId="1"/>
  </si>
  <si>
    <t>●　出演団体及び連絡責任者の情報　　　●　演奏曲目及び使用物品の情報
●　入場券及びプログラム購入希望　　　●　その他、運営等に必要な情報</t>
    <rPh sb="2" eb="4">
      <t>シュツエン</t>
    </rPh>
    <rPh sb="4" eb="6">
      <t>ダンタイ</t>
    </rPh>
    <rPh sb="6" eb="7">
      <t>オヨ</t>
    </rPh>
    <rPh sb="8" eb="13">
      <t>レンラクセキニンシャ</t>
    </rPh>
    <rPh sb="14" eb="16">
      <t>ジョウホウ</t>
    </rPh>
    <rPh sb="21" eb="23">
      <t>エンソウ</t>
    </rPh>
    <rPh sb="23" eb="25">
      <t>キョクモク</t>
    </rPh>
    <rPh sb="25" eb="26">
      <t>オヨ</t>
    </rPh>
    <rPh sb="27" eb="31">
      <t>シヨウブッピン</t>
    </rPh>
    <rPh sb="32" eb="34">
      <t>ジョウホウ</t>
    </rPh>
    <rPh sb="37" eb="40">
      <t>ニュウジョウケン</t>
    </rPh>
    <rPh sb="40" eb="41">
      <t>オヨ</t>
    </rPh>
    <rPh sb="47" eb="51">
      <t>コウニュウキボウ</t>
    </rPh>
    <rPh sb="58" eb="59">
      <t>タ</t>
    </rPh>
    <rPh sb="60" eb="62">
      <t>ウンエイ</t>
    </rPh>
    <rPh sb="62" eb="63">
      <t>トウ</t>
    </rPh>
    <rPh sb="64" eb="66">
      <t>ヒツヨウ</t>
    </rPh>
    <rPh sb="67" eb="69">
      <t>ジョウホウ</t>
    </rPh>
    <phoneticPr fontId="1"/>
  </si>
  <si>
    <t>振込額内訳</t>
    <rPh sb="0" eb="3">
      <t>フリコミガク</t>
    </rPh>
    <rPh sb="3" eb="5">
      <t>ウチワケ</t>
    </rPh>
    <phoneticPr fontId="1"/>
  </si>
  <si>
    <t>前売入場券：１枚　　　　　１，０００円</t>
    <rPh sb="0" eb="2">
      <t>マエウリ</t>
    </rPh>
    <rPh sb="2" eb="3">
      <t>ニュウ</t>
    </rPh>
    <rPh sb="3" eb="4">
      <t>バ</t>
    </rPh>
    <rPh sb="4" eb="5">
      <t>ケン</t>
    </rPh>
    <rPh sb="7" eb="8">
      <t>マイ</t>
    </rPh>
    <rPh sb="18" eb="19">
      <t>エン</t>
    </rPh>
    <phoneticPr fontId="1"/>
  </si>
  <si>
    <t>プログラム：１部　　　　　　　５００円</t>
    <rPh sb="7" eb="8">
      <t>ブ</t>
    </rPh>
    <rPh sb="18" eb="19">
      <t>エン</t>
    </rPh>
    <phoneticPr fontId="1"/>
  </si>
  <si>
    <t>※フォームによる申込内容と一致させてください。</t>
    <rPh sb="8" eb="12">
      <t>モウシコミナイヨウ</t>
    </rPh>
    <rPh sb="13" eb="15">
      <t>イッチ</t>
    </rPh>
    <phoneticPr fontId="1"/>
  </si>
  <si>
    <t>この枠内に振込明細書を貼り付けてください。</t>
    <rPh sb="2" eb="4">
      <t>ワクナイ</t>
    </rPh>
    <rPh sb="5" eb="10">
      <t>フリコミメイサイショ</t>
    </rPh>
    <rPh sb="11" eb="12">
      <t>ハ</t>
    </rPh>
    <rPh sb="13" eb="14">
      <t>ツ</t>
    </rPh>
    <phoneticPr fontId="1"/>
  </si>
  <si>
    <t>参加負担金：課題曲あり　２５，０００円
　　　　　　課題曲なし　１８，０００円</t>
    <rPh sb="0" eb="2">
      <t>サンカ</t>
    </rPh>
    <rPh sb="2" eb="5">
      <t>フタンキン</t>
    </rPh>
    <rPh sb="6" eb="9">
      <t>カダイキョク</t>
    </rPh>
    <rPh sb="18" eb="19">
      <t>エン</t>
    </rPh>
    <rPh sb="26" eb="29">
      <t>カダイキョク</t>
    </rPh>
    <rPh sb="38" eb="39">
      <t>エン</t>
    </rPh>
    <phoneticPr fontId="1"/>
  </si>
  <si>
    <r>
      <rPr>
        <sz val="10"/>
        <color theme="1"/>
        <rFont val="HG明朝B"/>
        <family val="1"/>
        <charset val="128"/>
      </rPr>
      <t>高さ</t>
    </r>
    <r>
      <rPr>
        <sz val="10"/>
        <color theme="1"/>
        <rFont val="Arial"/>
        <family val="2"/>
      </rPr>
      <t xml:space="preserve"> 42 cm</t>
    </r>
    <rPh sb="0" eb="1">
      <t>タカ</t>
    </rPh>
    <phoneticPr fontId="1"/>
  </si>
  <si>
    <r>
      <rPr>
        <sz val="10"/>
        <color theme="1"/>
        <rFont val="HG明朝B"/>
        <family val="1"/>
        <charset val="128"/>
      </rPr>
      <t>高さ</t>
    </r>
    <r>
      <rPr>
        <sz val="10"/>
        <color theme="1"/>
        <rFont val="Arial"/>
        <family val="2"/>
      </rPr>
      <t xml:space="preserve"> 63 cm</t>
    </r>
    <rPh sb="0" eb="1">
      <t>タカ</t>
    </rPh>
    <phoneticPr fontId="1"/>
  </si>
  <si>
    <t>第６３回　福島県吹奏楽コンクール</t>
    <rPh sb="0" eb="1">
      <t>ダイ</t>
    </rPh>
    <rPh sb="3" eb="4">
      <t>カイ</t>
    </rPh>
    <rPh sb="5" eb="11">
      <t>フクシマケンスイソウガク</t>
    </rPh>
    <phoneticPr fontId="1"/>
  </si>
  <si>
    <t>大沼　博文</t>
    <rPh sb="0" eb="2">
      <t>オオヌマ</t>
    </rPh>
    <rPh sb="3" eb="5">
      <t>ヒロフミ</t>
    </rPh>
    <phoneticPr fontId="1"/>
  </si>
  <si>
    <t>小学生小編成の部</t>
    <rPh sb="0" eb="6">
      <t>ショウガクセイショウヘンセイ</t>
    </rPh>
    <rPh sb="7" eb="8">
      <t>ブ</t>
    </rPh>
    <phoneticPr fontId="1"/>
  </si>
  <si>
    <t>令和７年７月２６日（土）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</si>
  <si>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令和７年７月２７日（日）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</si>
  <si>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令和７年８月　３日（日）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</si>
  <si>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令和７年８月　２日（土）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</si>
  <si>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ＰＤＦで提出するもの　→　次の①～⑦を別々のＰＤＦデータとして添付し、要項記載のアドレスまでメールにて送信
　※PDFﾌｧｲﾙ名「出演部門／出演順／団体名／①～⑦のいずれか」　※メール件名「吹コン63／出演部門／出演順／団体名」</t>
    <rPh sb="4" eb="6">
      <t>テイシュツ</t>
    </rPh>
    <rPh sb="13" eb="14">
      <t>ツギ</t>
    </rPh>
    <rPh sb="19" eb="21">
      <t>ベツベツ</t>
    </rPh>
    <rPh sb="31" eb="33">
      <t>テンプ</t>
    </rPh>
    <rPh sb="35" eb="37">
      <t>ヨウコウ</t>
    </rPh>
    <rPh sb="37" eb="39">
      <t>キサイ</t>
    </rPh>
    <rPh sb="51" eb="53">
      <t>ソウシン</t>
    </rPh>
    <rPh sb="65" eb="67">
      <t>シュツエン</t>
    </rPh>
    <rPh sb="67" eb="69">
      <t>ブモン</t>
    </rPh>
    <rPh sb="70" eb="73">
      <t>シュツエンジュン</t>
    </rPh>
    <rPh sb="74" eb="77">
      <t>ダンタイメイ</t>
    </rPh>
    <rPh sb="92" eb="94">
      <t>ケンメイ</t>
    </rPh>
    <rPh sb="95" eb="96">
      <t>スイ</t>
    </rPh>
    <rPh sb="101" eb="103">
      <t>ブモン</t>
    </rPh>
    <rPh sb="104" eb="107">
      <t>シュツエンジュン</t>
    </rPh>
    <rPh sb="108" eb="111">
      <t>ダンタイメイ</t>
    </rPh>
    <phoneticPr fontId="1"/>
  </si>
  <si>
    <r>
      <rPr>
        <sz val="10"/>
        <color theme="1"/>
        <rFont val="Yu Gothic"/>
        <family val="2"/>
        <charset val="128"/>
      </rPr>
      <t xml:space="preserve">←ーーーーーーー 約 </t>
    </r>
    <r>
      <rPr>
        <sz val="10"/>
        <color theme="1"/>
        <rFont val="Arial"/>
        <family val="2"/>
      </rPr>
      <t xml:space="preserve">800 cm </t>
    </r>
    <r>
      <rPr>
        <sz val="10"/>
        <color theme="1"/>
        <rFont val="Yu Gothic"/>
        <family val="2"/>
        <charset val="128"/>
      </rPr>
      <t>ーーーーーーー→</t>
    </r>
    <rPh sb="9" eb="10">
      <t>ヤク</t>
    </rPh>
    <phoneticPr fontId="1"/>
  </si>
  <si>
    <t>ピアノ（上手側固定／微調整可能）</t>
    <rPh sb="4" eb="6">
      <t>ジョウズ</t>
    </rPh>
    <rPh sb="6" eb="7">
      <t>ガワ</t>
    </rPh>
    <rPh sb="7" eb="9">
      <t>コテイ</t>
    </rPh>
    <rPh sb="10" eb="13">
      <t>ビチョウセイ</t>
    </rPh>
    <rPh sb="13" eb="1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</si>
</sst>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2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2"/>
      <color theme="1"/>
      <name val="Arial"/>
      <family val="2"/>
    </font>
    <font>
      <sz val="9"/>
      <color theme="1"/>
      <name val="HGｺﾞｼｯｸE"/>
      <family val="3"/>
      <charset val="128"/>
    </font>
    <font>
      <sz val="10"/>
      <color theme="1"/>
      <name val="HG明朝B"/>
      <family val="1"/>
      <charset val="128"/>
    </font>
    <font>
      <sz val="10"/>
      <color theme="1"/>
      <name val="HGｺﾞｼｯｸE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2"/>
      <charset val="128"/>
    </font>
    <font>
      <u/>
      <sz val="11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4"/>
      <color theme="1"/>
      <name val="HG明朝B"/>
      <family val="1"/>
      <charset val="128"/>
    </font>
    <font>
      <sz val="11"/>
      <color theme="1"/>
      <name val="HGｺﾞｼｯｸE"/>
      <family val="3"/>
      <charset val="128"/>
    </font>
    <font>
      <sz val="5"/>
      <color theme="1"/>
      <name val="HGｺﾞｼｯｸE"/>
      <family val="3"/>
      <charset val="128"/>
    </font>
    <font>
      <sz val="6"/>
      <color theme="1"/>
      <name val="HGｺﾞｼｯｸE"/>
      <family val="3"/>
      <charset val="128"/>
    </font>
    <font>
      <sz val="8"/>
      <color theme="1"/>
      <name val="HGｺﾞｼｯｸE"/>
      <family val="3"/>
      <charset val="128"/>
    </font>
    <font>
      <sz val="4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0"/>
      <color theme="1"/>
      <name val="Arial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HG明朝B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 wrapText="1" shrinkToFit="1"/>
    </xf>
    <xf numFmtId="0" fontId="8" fillId="6" borderId="8" xfId="0" applyFont="1" applyFill="1" applyBorder="1" applyAlignment="1">
      <alignment horizontal="left" vertical="center" wrapText="1" shrinkToFit="1"/>
    </xf>
    <xf numFmtId="0" fontId="8" fillId="6" borderId="10" xfId="0" applyFont="1" applyFill="1" applyBorder="1" applyAlignment="1">
      <alignment horizontal="left" vertical="center" wrapText="1" shrinkToFit="1"/>
    </xf>
    <xf numFmtId="0" fontId="4" fillId="10" borderId="43" xfId="0" applyFont="1" applyFill="1" applyBorder="1" applyAlignment="1">
      <alignment horizontal="center" vertical="center" wrapText="1" shrinkToFit="1"/>
    </xf>
    <xf numFmtId="0" fontId="4" fillId="10" borderId="3" xfId="0" applyFont="1" applyFill="1" applyBorder="1" applyAlignment="1">
      <alignment horizontal="center" vertical="center" wrapText="1" shrinkToFit="1"/>
    </xf>
    <xf numFmtId="0" fontId="4" fillId="10" borderId="5" xfId="0" applyFont="1" applyFill="1" applyBorder="1" applyAlignment="1">
      <alignment horizontal="center" vertical="center" wrapText="1" shrinkToFit="1"/>
    </xf>
    <xf numFmtId="0" fontId="4" fillId="5" borderId="53" xfId="0" applyFont="1" applyFill="1" applyBorder="1" applyAlignment="1">
      <alignment horizontal="center" vertical="center" wrapText="1" shrinkToFit="1"/>
    </xf>
    <xf numFmtId="0" fontId="4" fillId="9" borderId="51" xfId="0" applyFont="1" applyFill="1" applyBorder="1" applyAlignment="1">
      <alignment horizontal="center" vertical="center" shrinkToFit="1"/>
    </xf>
    <xf numFmtId="0" fontId="8" fillId="6" borderId="55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4" borderId="8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67" xfId="0" applyFont="1" applyBorder="1" applyAlignment="1">
      <alignment horizontal="center" vertical="center" shrinkToFit="1"/>
    </xf>
    <xf numFmtId="0" fontId="3" fillId="0" borderId="169" xfId="0" applyFont="1" applyBorder="1" applyAlignment="1">
      <alignment horizontal="center" vertical="center" shrinkToFit="1"/>
    </xf>
    <xf numFmtId="0" fontId="3" fillId="0" borderId="177" xfId="0" applyFont="1" applyBorder="1" applyAlignment="1">
      <alignment horizontal="center" vertical="center" shrinkToFit="1"/>
    </xf>
    <xf numFmtId="0" fontId="4" fillId="0" borderId="180" xfId="0" applyFont="1" applyBorder="1" applyAlignment="1">
      <alignment horizontal="center" vertical="center" shrinkToFit="1"/>
    </xf>
    <xf numFmtId="0" fontId="4" fillId="0" borderId="181" xfId="0" applyFont="1" applyBorder="1" applyAlignment="1">
      <alignment horizontal="center" vertical="center" shrinkToFit="1"/>
    </xf>
    <xf numFmtId="0" fontId="4" fillId="0" borderId="182" xfId="0" applyFont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10" borderId="91" xfId="0" applyFont="1" applyFill="1" applyBorder="1" applyAlignment="1">
      <alignment horizontal="center" vertical="center" shrinkToFit="1"/>
    </xf>
    <xf numFmtId="0" fontId="4" fillId="10" borderId="154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8" fillId="4" borderId="54" xfId="0" applyFont="1" applyFill="1" applyBorder="1" applyAlignment="1">
      <alignment horizontal="left" vertical="center" wrapText="1" shrinkToFit="1"/>
    </xf>
    <xf numFmtId="0" fontId="4" fillId="10" borderId="3" xfId="0" applyFont="1" applyFill="1" applyBorder="1" applyAlignment="1">
      <alignment horizontal="center" vertical="center" shrinkToFit="1"/>
    </xf>
    <xf numFmtId="0" fontId="4" fillId="10" borderId="183" xfId="0" applyFont="1" applyFill="1" applyBorder="1" applyAlignment="1">
      <alignment horizontal="center" vertical="center" shrinkToFit="1"/>
    </xf>
    <xf numFmtId="0" fontId="2" fillId="4" borderId="162" xfId="0" applyFont="1" applyFill="1" applyBorder="1" applyAlignment="1">
      <alignment vertical="center" shrinkToFit="1"/>
    </xf>
    <xf numFmtId="0" fontId="2" fillId="4" borderId="163" xfId="0" applyFont="1" applyFill="1" applyBorder="1" applyAlignment="1">
      <alignment vertical="center" shrinkToFit="1"/>
    </xf>
    <xf numFmtId="0" fontId="2" fillId="4" borderId="161" xfId="0" applyFont="1" applyFill="1" applyBorder="1" applyAlignment="1">
      <alignment vertical="center" shrinkToFit="1"/>
    </xf>
    <xf numFmtId="0" fontId="2" fillId="4" borderId="164" xfId="0" applyFont="1" applyFill="1" applyBorder="1" applyAlignment="1">
      <alignment horizontal="center" vertical="center" shrinkToFit="1"/>
    </xf>
    <xf numFmtId="0" fontId="2" fillId="4" borderId="165" xfId="0" applyFont="1" applyFill="1" applyBorder="1" applyAlignment="1">
      <alignment horizontal="center" vertical="center" shrinkToFit="1"/>
    </xf>
    <xf numFmtId="0" fontId="2" fillId="4" borderId="166" xfId="0" applyFont="1" applyFill="1" applyBorder="1" applyAlignment="1">
      <alignment horizontal="center" vertical="center" shrinkToFit="1"/>
    </xf>
    <xf numFmtId="0" fontId="2" fillId="4" borderId="145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4" fillId="10" borderId="188" xfId="0" applyFont="1" applyFill="1" applyBorder="1" applyAlignment="1">
      <alignment horizontal="center" vertical="center" shrinkToFit="1"/>
    </xf>
    <xf numFmtId="0" fontId="2" fillId="4" borderId="189" xfId="0" applyFont="1" applyFill="1" applyBorder="1" applyAlignment="1">
      <alignment horizontal="center" vertical="center" shrinkToFit="1"/>
    </xf>
    <xf numFmtId="0" fontId="2" fillId="4" borderId="159" xfId="0" applyFont="1" applyFill="1" applyBorder="1" applyAlignment="1">
      <alignment horizontal="center" vertical="center" shrinkToFit="1"/>
    </xf>
    <xf numFmtId="0" fontId="2" fillId="4" borderId="160" xfId="0" applyFont="1" applyFill="1" applyBorder="1" applyAlignment="1">
      <alignment horizontal="center" vertical="center" shrinkToFit="1"/>
    </xf>
    <xf numFmtId="0" fontId="4" fillId="10" borderId="187" xfId="0" applyFont="1" applyFill="1" applyBorder="1" applyAlignment="1">
      <alignment horizontal="center" vertical="center" shrinkToFit="1"/>
    </xf>
    <xf numFmtId="0" fontId="3" fillId="10" borderId="190" xfId="0" applyFont="1" applyFill="1" applyBorder="1" applyAlignment="1">
      <alignment horizontal="right" vertical="center" shrinkToFit="1"/>
    </xf>
    <xf numFmtId="0" fontId="3" fillId="10" borderId="191" xfId="0" applyFont="1" applyFill="1" applyBorder="1" applyAlignment="1">
      <alignment horizontal="right" vertical="center" shrinkToFit="1"/>
    </xf>
    <xf numFmtId="0" fontId="3" fillId="10" borderId="192" xfId="0" applyFont="1" applyFill="1" applyBorder="1" applyAlignment="1">
      <alignment horizontal="right" vertical="center" shrinkToFit="1"/>
    </xf>
    <xf numFmtId="0" fontId="4" fillId="10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4" fillId="7" borderId="51" xfId="0" applyFont="1" applyFill="1" applyBorder="1" applyAlignment="1">
      <alignment horizontal="center" vertical="center" shrinkToFit="1"/>
    </xf>
    <xf numFmtId="0" fontId="8" fillId="8" borderId="54" xfId="0" applyFont="1" applyFill="1" applyBorder="1" applyAlignment="1">
      <alignment horizontal="left" vertical="center" wrapText="1" shrinkToFit="1"/>
    </xf>
    <xf numFmtId="0" fontId="3" fillId="0" borderId="78" xfId="0" applyFont="1" applyBorder="1">
      <alignment vertical="center"/>
    </xf>
    <xf numFmtId="0" fontId="9" fillId="0" borderId="194" xfId="0" applyFont="1" applyBorder="1" applyAlignment="1">
      <alignment horizontal="center" vertical="center"/>
    </xf>
    <xf numFmtId="0" fontId="3" fillId="0" borderId="196" xfId="0" applyFont="1" applyBorder="1">
      <alignment vertical="center"/>
    </xf>
    <xf numFmtId="0" fontId="9" fillId="0" borderId="197" xfId="0" applyFont="1" applyBorder="1" applyAlignment="1">
      <alignment horizontal="center" vertical="center"/>
    </xf>
    <xf numFmtId="0" fontId="3" fillId="0" borderId="200" xfId="0" applyFont="1" applyBorder="1">
      <alignment vertical="center"/>
    </xf>
    <xf numFmtId="0" fontId="9" fillId="0" borderId="104" xfId="0" applyFont="1" applyBorder="1" applyAlignment="1">
      <alignment horizontal="center" vertical="center" wrapText="1"/>
    </xf>
    <xf numFmtId="0" fontId="27" fillId="4" borderId="6" xfId="2" applyFill="1" applyBorder="1" applyAlignment="1">
      <alignment horizontal="center" vertical="center" shrinkToFit="1"/>
    </xf>
    <xf numFmtId="0" fontId="9" fillId="9" borderId="49" xfId="0" applyFont="1" applyFill="1" applyBorder="1" applyAlignment="1">
      <alignment horizontal="left" vertical="center" shrinkToFit="1"/>
    </xf>
    <xf numFmtId="0" fontId="9" fillId="9" borderId="50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9" fillId="7" borderId="49" xfId="0" applyFont="1" applyFill="1" applyBorder="1" applyAlignment="1">
      <alignment horizontal="left" vertical="center" shrinkToFit="1"/>
    </xf>
    <xf numFmtId="0" fontId="9" fillId="7" borderId="50" xfId="0" applyFont="1" applyFill="1" applyBorder="1" applyAlignment="1">
      <alignment horizontal="left" vertical="center" shrinkToFit="1"/>
    </xf>
    <xf numFmtId="0" fontId="9" fillId="5" borderId="47" xfId="0" applyFont="1" applyFill="1" applyBorder="1" applyAlignment="1">
      <alignment horizontal="left" vertical="center" wrapText="1" shrinkToFit="1"/>
    </xf>
    <xf numFmtId="0" fontId="9" fillId="5" borderId="48" xfId="0" applyFont="1" applyFill="1" applyBorder="1" applyAlignment="1">
      <alignment horizontal="left" vertical="center" wrapText="1" shrinkToFit="1"/>
    </xf>
    <xf numFmtId="0" fontId="4" fillId="0" borderId="174" xfId="0" applyFont="1" applyBorder="1" applyAlignment="1">
      <alignment horizontal="center" vertical="center" shrinkToFit="1"/>
    </xf>
    <xf numFmtId="0" fontId="4" fillId="0" borderId="175" xfId="0" applyFont="1" applyBorder="1" applyAlignment="1">
      <alignment horizontal="center" vertical="center" shrinkToFit="1"/>
    </xf>
    <xf numFmtId="0" fontId="4" fillId="0" borderId="172" xfId="0" applyFont="1" applyBorder="1" applyAlignment="1">
      <alignment horizontal="center" vertical="center" shrinkToFit="1"/>
    </xf>
    <xf numFmtId="0" fontId="4" fillId="0" borderId="173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textRotation="255" shrinkToFit="1"/>
    </xf>
    <xf numFmtId="0" fontId="4" fillId="0" borderId="87" xfId="0" applyFont="1" applyBorder="1" applyAlignment="1">
      <alignment horizontal="center" vertical="center" textRotation="255" shrinkToFit="1"/>
    </xf>
    <xf numFmtId="0" fontId="4" fillId="0" borderId="65" xfId="0" applyFont="1" applyBorder="1" applyAlignment="1">
      <alignment horizontal="center" vertical="center" textRotation="255" shrinkToFit="1"/>
    </xf>
    <xf numFmtId="0" fontId="3" fillId="0" borderId="178" xfId="0" applyFont="1" applyBorder="1" applyAlignment="1">
      <alignment horizontal="left" vertical="center" shrinkToFit="1"/>
    </xf>
    <xf numFmtId="0" fontId="3" fillId="0" borderId="17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right" vertical="center" shrinkToFit="1"/>
    </xf>
    <xf numFmtId="0" fontId="6" fillId="0" borderId="63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left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75" xfId="0" applyFont="1" applyBorder="1" applyAlignment="1">
      <alignment horizontal="left" vertical="center" shrinkToFit="1"/>
    </xf>
    <xf numFmtId="0" fontId="6" fillId="0" borderId="168" xfId="0" applyFont="1" applyBorder="1" applyAlignment="1">
      <alignment horizontal="left" vertical="center" shrinkToFit="1"/>
    </xf>
    <xf numFmtId="0" fontId="6" fillId="0" borderId="157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70" xfId="0" applyFont="1" applyBorder="1" applyAlignment="1">
      <alignment horizontal="center" vertical="center" shrinkToFit="1"/>
    </xf>
    <xf numFmtId="0" fontId="4" fillId="0" borderId="171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4" borderId="162" xfId="0" applyFont="1" applyFill="1" applyBorder="1" applyAlignment="1">
      <alignment horizontal="center" vertical="center" shrinkToFit="1"/>
    </xf>
    <xf numFmtId="0" fontId="8" fillId="4" borderId="163" xfId="0" applyFont="1" applyFill="1" applyBorder="1" applyAlignment="1">
      <alignment horizontal="center" vertical="center" shrinkToFit="1"/>
    </xf>
    <xf numFmtId="0" fontId="9" fillId="0" borderId="184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8" fillId="4" borderId="158" xfId="0" applyFont="1" applyFill="1" applyBorder="1" applyAlignment="1">
      <alignment horizontal="center" vertical="center" shrinkToFit="1"/>
    </xf>
    <xf numFmtId="0" fontId="8" fillId="4" borderId="56" xfId="0" applyFont="1" applyFill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left" vertical="center" wrapText="1" shrinkToFit="1"/>
    </xf>
    <xf numFmtId="0" fontId="8" fillId="0" borderId="101" xfId="0" applyFont="1" applyBorder="1" applyAlignment="1">
      <alignment horizontal="left" vertical="center" shrinkToFit="1"/>
    </xf>
    <xf numFmtId="0" fontId="8" fillId="0" borderId="102" xfId="0" applyFont="1" applyBorder="1" applyAlignment="1">
      <alignment horizontal="left" vertical="center" shrinkToFit="1"/>
    </xf>
    <xf numFmtId="0" fontId="8" fillId="0" borderId="100" xfId="0" applyFont="1" applyBorder="1" applyAlignment="1">
      <alignment horizontal="left" vertical="center" shrinkToFit="1"/>
    </xf>
    <xf numFmtId="0" fontId="11" fillId="4" borderId="168" xfId="0" applyFont="1" applyFill="1" applyBorder="1" applyAlignment="1">
      <alignment horizontal="center" vertical="center" shrinkToFit="1"/>
    </xf>
    <xf numFmtId="0" fontId="11" fillId="4" borderId="58" xfId="0" applyFont="1" applyFill="1" applyBorder="1" applyAlignment="1">
      <alignment horizontal="center" vertical="center" shrinkToFit="1"/>
    </xf>
    <xf numFmtId="0" fontId="8" fillId="0" borderId="157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9" fillId="0" borderId="185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textRotation="90" shrinkToFit="1"/>
    </xf>
    <xf numFmtId="0" fontId="11" fillId="0" borderId="0" xfId="0" applyFont="1" applyAlignment="1">
      <alignment horizontal="center" vertical="center" textRotation="90" shrinkToFit="1"/>
    </xf>
    <xf numFmtId="0" fontId="11" fillId="0" borderId="80" xfId="0" applyFont="1" applyBorder="1" applyAlignment="1">
      <alignment horizontal="center" vertical="center" textRotation="90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textRotation="90" shrinkToFit="1"/>
    </xf>
    <xf numFmtId="0" fontId="11" fillId="4" borderId="88" xfId="0" applyFont="1" applyFill="1" applyBorder="1" applyAlignment="1">
      <alignment horizontal="center" vertical="center" shrinkToFit="1"/>
    </xf>
    <xf numFmtId="0" fontId="11" fillId="4" borderId="89" xfId="0" applyFont="1" applyFill="1" applyBorder="1" applyAlignment="1">
      <alignment horizontal="center" vertical="center" shrinkToFit="1"/>
    </xf>
    <xf numFmtId="0" fontId="11" fillId="4" borderId="66" xfId="0" applyFont="1" applyFill="1" applyBorder="1" applyAlignment="1">
      <alignment horizontal="center" vertical="center" shrinkToFit="1"/>
    </xf>
    <xf numFmtId="0" fontId="11" fillId="4" borderId="73" xfId="0" applyFont="1" applyFill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11" fillId="4" borderId="82" xfId="0" applyFont="1" applyFill="1" applyBorder="1" applyAlignment="1">
      <alignment horizontal="center" vertical="center" shrinkToFit="1"/>
    </xf>
    <xf numFmtId="0" fontId="11" fillId="4" borderId="83" xfId="0" applyFont="1" applyFill="1" applyBorder="1" applyAlignment="1">
      <alignment horizontal="center" vertical="center" shrinkToFit="1"/>
    </xf>
    <xf numFmtId="0" fontId="11" fillId="4" borderId="85" xfId="0" applyFont="1" applyFill="1" applyBorder="1" applyAlignment="1">
      <alignment horizontal="center" vertical="center" shrinkToFit="1"/>
    </xf>
    <xf numFmtId="0" fontId="11" fillId="4" borderId="86" xfId="0" applyFont="1" applyFill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right" vertical="center" shrinkToFit="1"/>
    </xf>
    <xf numFmtId="0" fontId="14" fillId="0" borderId="3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90" shrinkToFit="1"/>
    </xf>
    <xf numFmtId="0" fontId="14" fillId="0" borderId="80" xfId="0" applyFont="1" applyBorder="1" applyAlignment="1">
      <alignment horizontal="center" vertical="center" textRotation="90" shrinkToFit="1"/>
    </xf>
    <xf numFmtId="0" fontId="8" fillId="4" borderId="165" xfId="0" applyFont="1" applyFill="1" applyBorder="1" applyAlignment="1">
      <alignment horizontal="center" vertical="center" shrinkToFit="1"/>
    </xf>
    <xf numFmtId="0" fontId="8" fillId="4" borderId="166" xfId="0" applyFont="1" applyFill="1" applyBorder="1" applyAlignment="1">
      <alignment horizontal="center" vertical="center" shrinkToFit="1"/>
    </xf>
    <xf numFmtId="0" fontId="8" fillId="0" borderId="176" xfId="0" applyFont="1" applyBorder="1" applyAlignment="1">
      <alignment horizontal="center" vertical="center" shrinkToFit="1"/>
    </xf>
    <xf numFmtId="0" fontId="8" fillId="0" borderId="186" xfId="0" applyFont="1" applyBorder="1" applyAlignment="1">
      <alignment horizontal="center" vertical="center" shrinkToFit="1"/>
    </xf>
    <xf numFmtId="0" fontId="8" fillId="0" borderId="159" xfId="0" applyFont="1" applyBorder="1" applyAlignment="1">
      <alignment horizontal="center" vertical="center" shrinkToFit="1"/>
    </xf>
    <xf numFmtId="0" fontId="8" fillId="0" borderId="16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6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8" fillId="4" borderId="119" xfId="0" applyFont="1" applyFill="1" applyBorder="1" applyAlignment="1">
      <alignment horizontal="left" vertical="center" shrinkToFit="1"/>
    </xf>
    <xf numFmtId="0" fontId="2" fillId="4" borderId="119" xfId="0" applyFont="1" applyFill="1" applyBorder="1" applyAlignment="1">
      <alignment horizontal="left" vertical="center" shrinkToFit="1"/>
    </xf>
    <xf numFmtId="0" fontId="2" fillId="4" borderId="119" xfId="0" applyFont="1" applyFill="1" applyBorder="1" applyAlignment="1">
      <alignment horizontal="center" vertical="center" shrinkToFit="1"/>
    </xf>
    <xf numFmtId="0" fontId="17" fillId="0" borderId="120" xfId="0" applyFont="1" applyBorder="1" applyAlignment="1">
      <alignment horizontal="center" vertical="center" textRotation="255"/>
    </xf>
    <xf numFmtId="0" fontId="17" fillId="0" borderId="132" xfId="0" applyFont="1" applyBorder="1" applyAlignment="1">
      <alignment horizontal="center" vertical="center" textRotation="255"/>
    </xf>
    <xf numFmtId="0" fontId="2" fillId="0" borderId="131" xfId="0" applyFont="1" applyBorder="1" applyAlignment="1">
      <alignment horizontal="left" vertical="center" shrinkToFit="1"/>
    </xf>
    <xf numFmtId="0" fontId="2" fillId="0" borderId="131" xfId="0" applyFont="1" applyBorder="1" applyAlignment="1">
      <alignment horizontal="center" vertical="center" shrinkToFit="1"/>
    </xf>
    <xf numFmtId="0" fontId="10" fillId="4" borderId="33" xfId="0" applyFont="1" applyFill="1" applyBorder="1" applyAlignment="1">
      <alignment horizontal="center" vertical="center" shrinkToFit="1"/>
    </xf>
    <xf numFmtId="0" fontId="10" fillId="4" borderId="122" xfId="0" applyFont="1" applyFill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3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 textRotation="255"/>
    </xf>
    <xf numFmtId="0" fontId="8" fillId="0" borderId="127" xfId="0" applyFont="1" applyBorder="1" applyAlignment="1">
      <alignment horizontal="left" vertical="center" shrinkToFit="1"/>
    </xf>
    <xf numFmtId="0" fontId="2" fillId="0" borderId="127" xfId="0" applyFont="1" applyBorder="1" applyAlignment="1">
      <alignment horizontal="left" vertical="center" shrinkToFit="1"/>
    </xf>
    <xf numFmtId="0" fontId="2" fillId="0" borderId="12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3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/>
    </xf>
    <xf numFmtId="0" fontId="2" fillId="4" borderId="147" xfId="0" applyFont="1" applyFill="1" applyBorder="1" applyAlignment="1">
      <alignment horizontal="left" vertical="center" shrinkToFit="1"/>
    </xf>
    <xf numFmtId="0" fontId="2" fillId="4" borderId="147" xfId="0" applyFont="1" applyFill="1" applyBorder="1" applyAlignment="1">
      <alignment horizontal="center" vertical="center" shrinkToFit="1"/>
    </xf>
    <xf numFmtId="0" fontId="17" fillId="0" borderId="148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 shrinkToFit="1"/>
    </xf>
    <xf numFmtId="0" fontId="8" fillId="0" borderId="141" xfId="0" applyFont="1" applyBorder="1" applyAlignment="1">
      <alignment horizontal="center" vertical="center" shrinkToFit="1"/>
    </xf>
    <xf numFmtId="0" fontId="8" fillId="0" borderId="142" xfId="0" applyFont="1" applyBorder="1" applyAlignment="1">
      <alignment horizontal="center" vertical="center" shrinkToFit="1"/>
    </xf>
    <xf numFmtId="0" fontId="8" fillId="0" borderId="143" xfId="0" applyFont="1" applyBorder="1" applyAlignment="1">
      <alignment horizontal="center" vertical="center" shrinkToFit="1"/>
    </xf>
    <xf numFmtId="0" fontId="18" fillId="0" borderId="92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150" xfId="0" applyFont="1" applyFill="1" applyBorder="1" applyAlignment="1">
      <alignment horizontal="center" vertical="center" shrinkToFit="1"/>
    </xf>
    <xf numFmtId="0" fontId="10" fillId="0" borderId="15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8" fillId="0" borderId="82" xfId="0" applyFont="1" applyBorder="1" applyAlignment="1">
      <alignment horizontal="center" vertical="center" wrapText="1" shrinkToFit="1"/>
    </xf>
    <xf numFmtId="0" fontId="8" fillId="0" borderId="146" xfId="0" applyFont="1" applyBorder="1" applyAlignment="1">
      <alignment horizontal="center" vertical="center" wrapText="1" shrinkToFit="1"/>
    </xf>
    <xf numFmtId="0" fontId="8" fillId="0" borderId="88" xfId="0" applyFont="1" applyBorder="1" applyAlignment="1">
      <alignment horizontal="center" vertical="center" wrapText="1" shrinkToFit="1"/>
    </xf>
    <xf numFmtId="0" fontId="8" fillId="0" borderId="144" xfId="0" applyFont="1" applyBorder="1" applyAlignment="1">
      <alignment horizontal="center" vertical="center" wrapText="1" shrinkToFit="1"/>
    </xf>
    <xf numFmtId="0" fontId="8" fillId="0" borderId="66" xfId="0" applyFont="1" applyBorder="1" applyAlignment="1">
      <alignment horizontal="center" vertical="center" wrapText="1" shrinkToFit="1"/>
    </xf>
    <xf numFmtId="0" fontId="8" fillId="0" borderId="67" xfId="0" applyFont="1" applyBorder="1" applyAlignment="1">
      <alignment horizontal="center" vertical="center" wrapText="1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4" xfId="0" applyFont="1" applyBorder="1" applyAlignment="1">
      <alignment horizontal="center" vertical="center" shrinkToFit="1"/>
    </xf>
    <xf numFmtId="0" fontId="8" fillId="0" borderId="145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 shrinkToFit="1"/>
    </xf>
    <xf numFmtId="0" fontId="16" fillId="0" borderId="20" xfId="0" applyFont="1" applyBorder="1" applyAlignment="1">
      <alignment horizontal="center" vertical="center" wrapText="1" shrinkToFit="1"/>
    </xf>
    <xf numFmtId="0" fontId="16" fillId="0" borderId="30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 wrapText="1" shrinkToFit="1"/>
    </xf>
    <xf numFmtId="0" fontId="16" fillId="0" borderId="14" xfId="0" applyFont="1" applyBorder="1" applyAlignment="1">
      <alignment horizontal="center" vertical="center" wrapText="1" shrinkToFit="1"/>
    </xf>
    <xf numFmtId="0" fontId="16" fillId="0" borderId="36" xfId="0" applyFont="1" applyBorder="1" applyAlignment="1">
      <alignment horizontal="center" vertical="center" wrapText="1" shrinkToFit="1"/>
    </xf>
    <xf numFmtId="0" fontId="3" fillId="0" borderId="10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9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textRotation="255"/>
    </xf>
    <xf numFmtId="0" fontId="4" fillId="0" borderId="158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38" fontId="26" fillId="4" borderId="193" xfId="1" applyFont="1" applyFill="1" applyBorder="1" applyAlignment="1" applyProtection="1">
      <alignment horizontal="right" vertical="center"/>
      <protection locked="0"/>
    </xf>
    <xf numFmtId="38" fontId="26" fillId="4" borderId="77" xfId="1" applyFont="1" applyFill="1" applyBorder="1" applyAlignment="1" applyProtection="1">
      <alignment horizontal="right" vertical="center"/>
      <protection locked="0"/>
    </xf>
    <xf numFmtId="38" fontId="26" fillId="4" borderId="195" xfId="1" applyFont="1" applyFill="1" applyBorder="1" applyAlignment="1" applyProtection="1">
      <alignment horizontal="right" vertical="center"/>
      <protection locked="0"/>
    </xf>
    <xf numFmtId="38" fontId="26" fillId="4" borderId="41" xfId="1" applyFont="1" applyFill="1" applyBorder="1" applyAlignment="1" applyProtection="1">
      <alignment horizontal="right" vertical="center"/>
      <protection locked="0"/>
    </xf>
    <xf numFmtId="38" fontId="26" fillId="4" borderId="198" xfId="1" applyFont="1" applyFill="1" applyBorder="1" applyAlignment="1" applyProtection="1">
      <alignment horizontal="right" vertical="center"/>
      <protection locked="0"/>
    </xf>
    <xf numFmtId="38" fontId="26" fillId="4" borderId="199" xfId="1" applyFont="1" applyFill="1" applyBorder="1" applyAlignment="1" applyProtection="1">
      <alignment horizontal="right" vertical="center"/>
      <protection locked="0"/>
    </xf>
    <xf numFmtId="0" fontId="3" fillId="0" borderId="69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9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4" borderId="84" xfId="0" applyFont="1" applyFill="1" applyBorder="1" applyAlignment="1">
      <alignment horizontal="left" vertical="top" wrapText="1"/>
    </xf>
    <xf numFmtId="0" fontId="3" fillId="4" borderId="85" xfId="0" applyFont="1" applyFill="1" applyBorder="1" applyAlignment="1">
      <alignment horizontal="left" vertical="top" wrapText="1"/>
    </xf>
    <xf numFmtId="0" fontId="3" fillId="4" borderId="112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111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0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13" xfId="0" applyFont="1" applyFill="1" applyBorder="1" applyAlignment="1">
      <alignment horizontal="left" vertical="top" wrapText="1"/>
    </xf>
    <xf numFmtId="0" fontId="3" fillId="4" borderId="114" xfId="0" applyFont="1" applyFill="1" applyBorder="1" applyAlignment="1">
      <alignment horizontal="left" vertical="top" wrapText="1"/>
    </xf>
    <xf numFmtId="0" fontId="3" fillId="4" borderId="115" xfId="0" applyFont="1" applyFill="1" applyBorder="1" applyAlignment="1">
      <alignment horizontal="left" vertical="top" wrapText="1"/>
    </xf>
    <xf numFmtId="0" fontId="3" fillId="4" borderId="116" xfId="0" applyFont="1" applyFill="1" applyBorder="1" applyAlignment="1">
      <alignment horizontal="left" vertical="top" wrapText="1"/>
    </xf>
    <xf numFmtId="0" fontId="3" fillId="4" borderId="117" xfId="0" applyFont="1" applyFill="1" applyBorder="1" applyAlignment="1">
      <alignment horizontal="left" vertical="top" wrapText="1"/>
    </xf>
    <xf numFmtId="0" fontId="3" fillId="4" borderId="118" xfId="0" applyFont="1" applyFill="1" applyBorder="1" applyAlignment="1">
      <alignment horizontal="left" vertical="top" wrapText="1"/>
    </xf>
    <xf numFmtId="0" fontId="4" fillId="3" borderId="155" xfId="0" applyFont="1" applyFill="1" applyBorder="1" applyAlignment="1">
      <alignment horizontal="center" vertical="center" shrinkToFit="1"/>
    </xf>
    <xf numFmtId="0" fontId="4" fillId="3" borderId="156" xfId="0" applyFont="1" applyFill="1" applyBorder="1" applyAlignment="1">
      <alignment horizontal="center" vertical="center" shrinkToFit="1"/>
    </xf>
    <xf numFmtId="0" fontId="4" fillId="3" borderId="90" xfId="0" applyFont="1" applyFill="1" applyBorder="1" applyAlignment="1">
      <alignment horizontal="left" vertical="center" shrinkToFit="1"/>
    </xf>
    <xf numFmtId="0" fontId="4" fillId="3" borderId="91" xfId="0" applyFont="1" applyFill="1" applyBorder="1" applyAlignment="1">
      <alignment horizontal="left" vertical="center" shrinkToFit="1"/>
    </xf>
    <xf numFmtId="0" fontId="4" fillId="3" borderId="154" xfId="0" applyFont="1" applyFill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41</xdr:col>
      <xdr:colOff>176212</xdr:colOff>
      <xdr:row>28</xdr:row>
      <xdr:rowOff>87292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CB1F1EB-C7E8-4C83-8B4F-DA5C95212788}"/>
            </a:ext>
          </a:extLst>
        </xdr:cNvPr>
        <xdr:cNvGrpSpPr/>
      </xdr:nvGrpSpPr>
      <xdr:grpSpPr>
        <a:xfrm>
          <a:off x="7277100" y="3276600"/>
          <a:ext cx="1176337" cy="1154092"/>
          <a:chOff x="5738813" y="3384579"/>
          <a:chExt cx="1176337" cy="115409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7212CF46-85D3-52A5-EF41-1642795C66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38813" y="3395663"/>
            <a:ext cx="1081095" cy="1143008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1EFD693E-F5B7-9169-3D8A-C722BD2A80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81775" y="3384579"/>
            <a:ext cx="333375" cy="32065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13</xdr:row>
      <xdr:rowOff>28575</xdr:rowOff>
    </xdr:from>
    <xdr:to>
      <xdr:col>10</xdr:col>
      <xdr:colOff>419100</xdr:colOff>
      <xdr:row>13</xdr:row>
      <xdr:rowOff>228600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42285D0-8C64-475B-8D1F-492C6D31018F}"/>
            </a:ext>
          </a:extLst>
        </xdr:cNvPr>
        <xdr:cNvSpPr>
          <a:spLocks noChangeArrowheads="1"/>
        </xdr:cNvSpPr>
      </xdr:nvSpPr>
      <xdr:spPr bwMode="auto">
        <a:xfrm>
          <a:off x="4419600" y="16192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419100</xdr:colOff>
      <xdr:row>14</xdr:row>
      <xdr:rowOff>228600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FFCD7DB-342F-4A2D-B6C1-D2ADC667842F}"/>
            </a:ext>
          </a:extLst>
        </xdr:cNvPr>
        <xdr:cNvSpPr>
          <a:spLocks noChangeArrowheads="1"/>
        </xdr:cNvSpPr>
      </xdr:nvSpPr>
      <xdr:spPr bwMode="auto">
        <a:xfrm>
          <a:off x="4429125" y="18669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419100</xdr:colOff>
      <xdr:row>18</xdr:row>
      <xdr:rowOff>228600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536E8BB0-5427-4841-AF5D-81845E6D6F84}"/>
            </a:ext>
          </a:extLst>
        </xdr:cNvPr>
        <xdr:cNvSpPr>
          <a:spLocks noChangeArrowheads="1"/>
        </xdr:cNvSpPr>
      </xdr:nvSpPr>
      <xdr:spPr bwMode="auto">
        <a:xfrm>
          <a:off x="4429125" y="28575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19</xdr:row>
      <xdr:rowOff>28575</xdr:rowOff>
    </xdr:from>
    <xdr:to>
      <xdr:col>10</xdr:col>
      <xdr:colOff>419100</xdr:colOff>
      <xdr:row>19</xdr:row>
      <xdr:rowOff>228600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88357277-5433-4B78-ADEE-9E038613C1E7}"/>
            </a:ext>
          </a:extLst>
        </xdr:cNvPr>
        <xdr:cNvSpPr>
          <a:spLocks noChangeArrowheads="1"/>
        </xdr:cNvSpPr>
      </xdr:nvSpPr>
      <xdr:spPr bwMode="auto">
        <a:xfrm>
          <a:off x="4419600" y="31051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419100</xdr:colOff>
      <xdr:row>20</xdr:row>
      <xdr:rowOff>228600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377E6026-5658-458B-826F-23D1B1164014}"/>
            </a:ext>
          </a:extLst>
        </xdr:cNvPr>
        <xdr:cNvSpPr>
          <a:spLocks noChangeArrowheads="1"/>
        </xdr:cNvSpPr>
      </xdr:nvSpPr>
      <xdr:spPr bwMode="auto">
        <a:xfrm>
          <a:off x="4429125" y="33528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21</xdr:row>
      <xdr:rowOff>28575</xdr:rowOff>
    </xdr:from>
    <xdr:to>
      <xdr:col>10</xdr:col>
      <xdr:colOff>419100</xdr:colOff>
      <xdr:row>21</xdr:row>
      <xdr:rowOff>228600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F3A3949D-7011-491E-B185-08FD99672115}"/>
            </a:ext>
          </a:extLst>
        </xdr:cNvPr>
        <xdr:cNvSpPr>
          <a:spLocks noChangeArrowheads="1"/>
        </xdr:cNvSpPr>
      </xdr:nvSpPr>
      <xdr:spPr bwMode="auto">
        <a:xfrm>
          <a:off x="4419600" y="36004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419100</xdr:colOff>
      <xdr:row>22</xdr:row>
      <xdr:rowOff>228600</xdr:rowOff>
    </xdr:to>
    <xdr:sp macro="" textlink="">
      <xdr:nvSpPr>
        <xdr:cNvPr id="9" name="Oval 11">
          <a:extLst>
            <a:ext uri="{FF2B5EF4-FFF2-40B4-BE49-F238E27FC236}">
              <a16:creationId xmlns:a16="http://schemas.microsoft.com/office/drawing/2014/main" id="{D32521CB-3D94-4B5D-95C2-9F7C7433A9F0}"/>
            </a:ext>
          </a:extLst>
        </xdr:cNvPr>
        <xdr:cNvSpPr>
          <a:spLocks noChangeArrowheads="1"/>
        </xdr:cNvSpPr>
      </xdr:nvSpPr>
      <xdr:spPr bwMode="auto">
        <a:xfrm>
          <a:off x="4429125" y="38481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23</xdr:row>
      <xdr:rowOff>28575</xdr:rowOff>
    </xdr:from>
    <xdr:to>
      <xdr:col>10</xdr:col>
      <xdr:colOff>419100</xdr:colOff>
      <xdr:row>23</xdr:row>
      <xdr:rowOff>228600</xdr:rowOff>
    </xdr:to>
    <xdr:sp macro="" textlink="">
      <xdr:nvSpPr>
        <xdr:cNvPr id="10" name="Oval 12">
          <a:extLst>
            <a:ext uri="{FF2B5EF4-FFF2-40B4-BE49-F238E27FC236}">
              <a16:creationId xmlns:a16="http://schemas.microsoft.com/office/drawing/2014/main" id="{5C2E4AB3-E9C5-49A7-AE95-63F7B5DAA778}"/>
            </a:ext>
          </a:extLst>
        </xdr:cNvPr>
        <xdr:cNvSpPr>
          <a:spLocks noChangeArrowheads="1"/>
        </xdr:cNvSpPr>
      </xdr:nvSpPr>
      <xdr:spPr bwMode="auto">
        <a:xfrm>
          <a:off x="4419600" y="40957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419100</xdr:colOff>
      <xdr:row>24</xdr:row>
      <xdr:rowOff>228600</xdr:rowOff>
    </xdr:to>
    <xdr:sp macro="" textlink="">
      <xdr:nvSpPr>
        <xdr:cNvPr id="11" name="Oval 13">
          <a:extLst>
            <a:ext uri="{FF2B5EF4-FFF2-40B4-BE49-F238E27FC236}">
              <a16:creationId xmlns:a16="http://schemas.microsoft.com/office/drawing/2014/main" id="{EE5AC269-1F26-40CB-9BC1-320B523BCE9D}"/>
            </a:ext>
          </a:extLst>
        </xdr:cNvPr>
        <xdr:cNvSpPr>
          <a:spLocks noChangeArrowheads="1"/>
        </xdr:cNvSpPr>
      </xdr:nvSpPr>
      <xdr:spPr bwMode="auto">
        <a:xfrm>
          <a:off x="4429125" y="43434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25</xdr:row>
      <xdr:rowOff>28575</xdr:rowOff>
    </xdr:from>
    <xdr:to>
      <xdr:col>10</xdr:col>
      <xdr:colOff>419100</xdr:colOff>
      <xdr:row>25</xdr:row>
      <xdr:rowOff>228600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5B7CBB55-8932-4DB9-9069-F276FAB71CE7}"/>
            </a:ext>
          </a:extLst>
        </xdr:cNvPr>
        <xdr:cNvSpPr>
          <a:spLocks noChangeArrowheads="1"/>
        </xdr:cNvSpPr>
      </xdr:nvSpPr>
      <xdr:spPr bwMode="auto">
        <a:xfrm>
          <a:off x="4419600" y="45910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27</xdr:row>
      <xdr:rowOff>28575</xdr:rowOff>
    </xdr:from>
    <xdr:to>
      <xdr:col>10</xdr:col>
      <xdr:colOff>419100</xdr:colOff>
      <xdr:row>27</xdr:row>
      <xdr:rowOff>228600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81B6FD50-9FB6-44CD-94E1-B54E9028C09B}"/>
            </a:ext>
          </a:extLst>
        </xdr:cNvPr>
        <xdr:cNvSpPr>
          <a:spLocks noChangeArrowheads="1"/>
        </xdr:cNvSpPr>
      </xdr:nvSpPr>
      <xdr:spPr bwMode="auto">
        <a:xfrm>
          <a:off x="4419600" y="50863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419100</xdr:colOff>
      <xdr:row>28</xdr:row>
      <xdr:rowOff>228600</xdr:rowOff>
    </xdr:to>
    <xdr:sp macro="" textlink="">
      <xdr:nvSpPr>
        <xdr:cNvPr id="15" name="Oval 17">
          <a:extLst>
            <a:ext uri="{FF2B5EF4-FFF2-40B4-BE49-F238E27FC236}">
              <a16:creationId xmlns:a16="http://schemas.microsoft.com/office/drawing/2014/main" id="{20E75D60-58B5-4D01-9032-DCF210DC36F7}"/>
            </a:ext>
          </a:extLst>
        </xdr:cNvPr>
        <xdr:cNvSpPr>
          <a:spLocks noChangeArrowheads="1"/>
        </xdr:cNvSpPr>
      </xdr:nvSpPr>
      <xdr:spPr bwMode="auto">
        <a:xfrm>
          <a:off x="4429125" y="53340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29</xdr:row>
      <xdr:rowOff>28575</xdr:rowOff>
    </xdr:from>
    <xdr:to>
      <xdr:col>10</xdr:col>
      <xdr:colOff>419100</xdr:colOff>
      <xdr:row>29</xdr:row>
      <xdr:rowOff>228600</xdr:rowOff>
    </xdr:to>
    <xdr:sp macro="" textlink="">
      <xdr:nvSpPr>
        <xdr:cNvPr id="16" name="Oval 18">
          <a:extLst>
            <a:ext uri="{FF2B5EF4-FFF2-40B4-BE49-F238E27FC236}">
              <a16:creationId xmlns:a16="http://schemas.microsoft.com/office/drawing/2014/main" id="{2EBF1115-978F-49E8-891C-D00E25E2C2EA}"/>
            </a:ext>
          </a:extLst>
        </xdr:cNvPr>
        <xdr:cNvSpPr>
          <a:spLocks noChangeArrowheads="1"/>
        </xdr:cNvSpPr>
      </xdr:nvSpPr>
      <xdr:spPr bwMode="auto">
        <a:xfrm>
          <a:off x="4419600" y="55816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419100</xdr:colOff>
      <xdr:row>30</xdr:row>
      <xdr:rowOff>228600</xdr:rowOff>
    </xdr:to>
    <xdr:sp macro="" textlink="">
      <xdr:nvSpPr>
        <xdr:cNvPr id="17" name="Oval 19">
          <a:extLst>
            <a:ext uri="{FF2B5EF4-FFF2-40B4-BE49-F238E27FC236}">
              <a16:creationId xmlns:a16="http://schemas.microsoft.com/office/drawing/2014/main" id="{FE42417E-9BF8-4DC6-BDF1-B39363C02919}"/>
            </a:ext>
          </a:extLst>
        </xdr:cNvPr>
        <xdr:cNvSpPr>
          <a:spLocks noChangeArrowheads="1"/>
        </xdr:cNvSpPr>
      </xdr:nvSpPr>
      <xdr:spPr bwMode="auto">
        <a:xfrm>
          <a:off x="4429125" y="58293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31</xdr:row>
      <xdr:rowOff>28575</xdr:rowOff>
    </xdr:from>
    <xdr:to>
      <xdr:col>10</xdr:col>
      <xdr:colOff>419100</xdr:colOff>
      <xdr:row>31</xdr:row>
      <xdr:rowOff>228600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88D622E9-0D43-4DAB-82B9-66E143393320}"/>
            </a:ext>
          </a:extLst>
        </xdr:cNvPr>
        <xdr:cNvSpPr>
          <a:spLocks noChangeArrowheads="1"/>
        </xdr:cNvSpPr>
      </xdr:nvSpPr>
      <xdr:spPr bwMode="auto">
        <a:xfrm>
          <a:off x="4419600" y="60769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32</xdr:row>
      <xdr:rowOff>28575</xdr:rowOff>
    </xdr:from>
    <xdr:to>
      <xdr:col>10</xdr:col>
      <xdr:colOff>419100</xdr:colOff>
      <xdr:row>32</xdr:row>
      <xdr:rowOff>228600</xdr:rowOff>
    </xdr:to>
    <xdr:sp macro="" textlink="">
      <xdr:nvSpPr>
        <xdr:cNvPr id="19" name="Oval 21">
          <a:extLst>
            <a:ext uri="{FF2B5EF4-FFF2-40B4-BE49-F238E27FC236}">
              <a16:creationId xmlns:a16="http://schemas.microsoft.com/office/drawing/2014/main" id="{73828B2C-3696-4C41-9D2D-1FC895AB1616}"/>
            </a:ext>
          </a:extLst>
        </xdr:cNvPr>
        <xdr:cNvSpPr>
          <a:spLocks noChangeArrowheads="1"/>
        </xdr:cNvSpPr>
      </xdr:nvSpPr>
      <xdr:spPr bwMode="auto">
        <a:xfrm>
          <a:off x="4429125" y="63246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419100</xdr:colOff>
      <xdr:row>14</xdr:row>
      <xdr:rowOff>228600</xdr:rowOff>
    </xdr:to>
    <xdr:sp macro="" textlink="">
      <xdr:nvSpPr>
        <xdr:cNvPr id="35" name="Oval 3">
          <a:extLst>
            <a:ext uri="{FF2B5EF4-FFF2-40B4-BE49-F238E27FC236}">
              <a16:creationId xmlns:a16="http://schemas.microsoft.com/office/drawing/2014/main" id="{50F49111-4BDB-4EA8-948B-E3552A5ED01D}"/>
            </a:ext>
          </a:extLst>
        </xdr:cNvPr>
        <xdr:cNvSpPr>
          <a:spLocks noChangeArrowheads="1"/>
        </xdr:cNvSpPr>
      </xdr:nvSpPr>
      <xdr:spPr bwMode="auto">
        <a:xfrm>
          <a:off x="4429125" y="18669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19</xdr:row>
      <xdr:rowOff>28575</xdr:rowOff>
    </xdr:from>
    <xdr:to>
      <xdr:col>10</xdr:col>
      <xdr:colOff>419100</xdr:colOff>
      <xdr:row>19</xdr:row>
      <xdr:rowOff>228600</xdr:rowOff>
    </xdr:to>
    <xdr:sp macro="" textlink="">
      <xdr:nvSpPr>
        <xdr:cNvPr id="37" name="Oval 8">
          <a:extLst>
            <a:ext uri="{FF2B5EF4-FFF2-40B4-BE49-F238E27FC236}">
              <a16:creationId xmlns:a16="http://schemas.microsoft.com/office/drawing/2014/main" id="{30D71CB7-B460-443A-BC3C-973C3047B112}"/>
            </a:ext>
          </a:extLst>
        </xdr:cNvPr>
        <xdr:cNvSpPr>
          <a:spLocks noChangeArrowheads="1"/>
        </xdr:cNvSpPr>
      </xdr:nvSpPr>
      <xdr:spPr bwMode="auto">
        <a:xfrm>
          <a:off x="4419600" y="31051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419100</xdr:colOff>
      <xdr:row>22</xdr:row>
      <xdr:rowOff>228600</xdr:rowOff>
    </xdr:to>
    <xdr:sp macro="" textlink="">
      <xdr:nvSpPr>
        <xdr:cNvPr id="40" name="Oval 11">
          <a:extLst>
            <a:ext uri="{FF2B5EF4-FFF2-40B4-BE49-F238E27FC236}">
              <a16:creationId xmlns:a16="http://schemas.microsoft.com/office/drawing/2014/main" id="{A8CA434A-3D57-4E7D-B888-37A250E62AC7}"/>
            </a:ext>
          </a:extLst>
        </xdr:cNvPr>
        <xdr:cNvSpPr>
          <a:spLocks noChangeArrowheads="1"/>
        </xdr:cNvSpPr>
      </xdr:nvSpPr>
      <xdr:spPr bwMode="auto">
        <a:xfrm>
          <a:off x="4429125" y="38481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25</xdr:row>
      <xdr:rowOff>28575</xdr:rowOff>
    </xdr:from>
    <xdr:to>
      <xdr:col>10</xdr:col>
      <xdr:colOff>419100</xdr:colOff>
      <xdr:row>25</xdr:row>
      <xdr:rowOff>228600</xdr:rowOff>
    </xdr:to>
    <xdr:sp macro="" textlink="">
      <xdr:nvSpPr>
        <xdr:cNvPr id="43" name="Oval 14">
          <a:extLst>
            <a:ext uri="{FF2B5EF4-FFF2-40B4-BE49-F238E27FC236}">
              <a16:creationId xmlns:a16="http://schemas.microsoft.com/office/drawing/2014/main" id="{5F3E1EA0-4BDB-4CED-8FC2-4F0E45193229}"/>
            </a:ext>
          </a:extLst>
        </xdr:cNvPr>
        <xdr:cNvSpPr>
          <a:spLocks noChangeArrowheads="1"/>
        </xdr:cNvSpPr>
      </xdr:nvSpPr>
      <xdr:spPr bwMode="auto">
        <a:xfrm>
          <a:off x="4419600" y="45910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419100</xdr:colOff>
      <xdr:row>28</xdr:row>
      <xdr:rowOff>228600</xdr:rowOff>
    </xdr:to>
    <xdr:sp macro="" textlink="">
      <xdr:nvSpPr>
        <xdr:cNvPr id="46" name="Oval 17">
          <a:extLst>
            <a:ext uri="{FF2B5EF4-FFF2-40B4-BE49-F238E27FC236}">
              <a16:creationId xmlns:a16="http://schemas.microsoft.com/office/drawing/2014/main" id="{EE4B0C43-D4FA-489E-965D-A0924CAD8B04}"/>
            </a:ext>
          </a:extLst>
        </xdr:cNvPr>
        <xdr:cNvSpPr>
          <a:spLocks noChangeArrowheads="1"/>
        </xdr:cNvSpPr>
      </xdr:nvSpPr>
      <xdr:spPr bwMode="auto">
        <a:xfrm>
          <a:off x="4429125" y="53340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29</xdr:row>
      <xdr:rowOff>28575</xdr:rowOff>
    </xdr:from>
    <xdr:to>
      <xdr:col>10</xdr:col>
      <xdr:colOff>419100</xdr:colOff>
      <xdr:row>29</xdr:row>
      <xdr:rowOff>228600</xdr:rowOff>
    </xdr:to>
    <xdr:sp macro="" textlink="">
      <xdr:nvSpPr>
        <xdr:cNvPr id="47" name="Oval 18">
          <a:extLst>
            <a:ext uri="{FF2B5EF4-FFF2-40B4-BE49-F238E27FC236}">
              <a16:creationId xmlns:a16="http://schemas.microsoft.com/office/drawing/2014/main" id="{C471E7DA-1259-42EF-96D9-B249B82E91AD}"/>
            </a:ext>
          </a:extLst>
        </xdr:cNvPr>
        <xdr:cNvSpPr>
          <a:spLocks noChangeArrowheads="1"/>
        </xdr:cNvSpPr>
      </xdr:nvSpPr>
      <xdr:spPr bwMode="auto">
        <a:xfrm>
          <a:off x="4419600" y="55816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31</xdr:row>
      <xdr:rowOff>28575</xdr:rowOff>
    </xdr:from>
    <xdr:to>
      <xdr:col>10</xdr:col>
      <xdr:colOff>419100</xdr:colOff>
      <xdr:row>31</xdr:row>
      <xdr:rowOff>228600</xdr:rowOff>
    </xdr:to>
    <xdr:sp macro="" textlink="">
      <xdr:nvSpPr>
        <xdr:cNvPr id="49" name="Oval 20">
          <a:extLst>
            <a:ext uri="{FF2B5EF4-FFF2-40B4-BE49-F238E27FC236}">
              <a16:creationId xmlns:a16="http://schemas.microsoft.com/office/drawing/2014/main" id="{2ABCCDE6-7D8C-44FD-80FA-57DA34860A81}"/>
            </a:ext>
          </a:extLst>
        </xdr:cNvPr>
        <xdr:cNvSpPr>
          <a:spLocks noChangeArrowheads="1"/>
        </xdr:cNvSpPr>
      </xdr:nvSpPr>
      <xdr:spPr bwMode="auto">
        <a:xfrm>
          <a:off x="4419600" y="60769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32</xdr:row>
      <xdr:rowOff>28575</xdr:rowOff>
    </xdr:from>
    <xdr:to>
      <xdr:col>10</xdr:col>
      <xdr:colOff>419100</xdr:colOff>
      <xdr:row>32</xdr:row>
      <xdr:rowOff>228600</xdr:rowOff>
    </xdr:to>
    <xdr:sp macro="" textlink="">
      <xdr:nvSpPr>
        <xdr:cNvPr id="50" name="Oval 21">
          <a:extLst>
            <a:ext uri="{FF2B5EF4-FFF2-40B4-BE49-F238E27FC236}">
              <a16:creationId xmlns:a16="http://schemas.microsoft.com/office/drawing/2014/main" id="{E9DCB93C-D6C0-43D9-B3EA-454A62E57C47}"/>
            </a:ext>
          </a:extLst>
        </xdr:cNvPr>
        <xdr:cNvSpPr>
          <a:spLocks noChangeArrowheads="1"/>
        </xdr:cNvSpPr>
      </xdr:nvSpPr>
      <xdr:spPr bwMode="auto">
        <a:xfrm>
          <a:off x="4429125" y="63246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11206</xdr:colOff>
      <xdr:row>11</xdr:row>
      <xdr:rowOff>44823</xdr:rowOff>
    </xdr:from>
    <xdr:to>
      <xdr:col>13</xdr:col>
      <xdr:colOff>0</xdr:colOff>
      <xdr:row>11</xdr:row>
      <xdr:rowOff>235323</xdr:rowOff>
    </xdr:to>
    <xdr:sp macro="" textlink="">
      <xdr:nvSpPr>
        <xdr:cNvPr id="64" name="円/楕円 1">
          <a:extLst>
            <a:ext uri="{FF2B5EF4-FFF2-40B4-BE49-F238E27FC236}">
              <a16:creationId xmlns:a16="http://schemas.microsoft.com/office/drawing/2014/main" id="{78FB8AF4-96DF-4868-B8F2-9E2421B22CB2}"/>
            </a:ext>
          </a:extLst>
        </xdr:cNvPr>
        <xdr:cNvSpPr/>
      </xdr:nvSpPr>
      <xdr:spPr>
        <a:xfrm>
          <a:off x="3954556" y="14926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12</xdr:row>
      <xdr:rowOff>44824</xdr:rowOff>
    </xdr:from>
    <xdr:to>
      <xdr:col>13</xdr:col>
      <xdr:colOff>0</xdr:colOff>
      <xdr:row>12</xdr:row>
      <xdr:rowOff>246530</xdr:rowOff>
    </xdr:to>
    <xdr:sp macro="" textlink="">
      <xdr:nvSpPr>
        <xdr:cNvPr id="65" name="円/楕円 2">
          <a:extLst>
            <a:ext uri="{FF2B5EF4-FFF2-40B4-BE49-F238E27FC236}">
              <a16:creationId xmlns:a16="http://schemas.microsoft.com/office/drawing/2014/main" id="{2B1A0221-940A-4E8A-81B5-DFCD1B97761C}"/>
            </a:ext>
          </a:extLst>
        </xdr:cNvPr>
        <xdr:cNvSpPr/>
      </xdr:nvSpPr>
      <xdr:spPr>
        <a:xfrm>
          <a:off x="3954556" y="17497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13</xdr:row>
      <xdr:rowOff>44823</xdr:rowOff>
    </xdr:from>
    <xdr:to>
      <xdr:col>13</xdr:col>
      <xdr:colOff>0</xdr:colOff>
      <xdr:row>13</xdr:row>
      <xdr:rowOff>235323</xdr:rowOff>
    </xdr:to>
    <xdr:sp macro="" textlink="">
      <xdr:nvSpPr>
        <xdr:cNvPr id="67" name="円/楕円 4">
          <a:extLst>
            <a:ext uri="{FF2B5EF4-FFF2-40B4-BE49-F238E27FC236}">
              <a16:creationId xmlns:a16="http://schemas.microsoft.com/office/drawing/2014/main" id="{997A6887-B5D7-4A88-960F-834B0C9C2C3B}"/>
            </a:ext>
          </a:extLst>
        </xdr:cNvPr>
        <xdr:cNvSpPr/>
      </xdr:nvSpPr>
      <xdr:spPr>
        <a:xfrm>
          <a:off x="3954556" y="20069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14</xdr:row>
      <xdr:rowOff>44824</xdr:rowOff>
    </xdr:from>
    <xdr:to>
      <xdr:col>13</xdr:col>
      <xdr:colOff>0</xdr:colOff>
      <xdr:row>14</xdr:row>
      <xdr:rowOff>246530</xdr:rowOff>
    </xdr:to>
    <xdr:sp macro="" textlink="">
      <xdr:nvSpPr>
        <xdr:cNvPr id="68" name="円/楕円 5">
          <a:extLst>
            <a:ext uri="{FF2B5EF4-FFF2-40B4-BE49-F238E27FC236}">
              <a16:creationId xmlns:a16="http://schemas.microsoft.com/office/drawing/2014/main" id="{3850F926-B9BF-4937-A401-95C700B5A74F}"/>
            </a:ext>
          </a:extLst>
        </xdr:cNvPr>
        <xdr:cNvSpPr/>
      </xdr:nvSpPr>
      <xdr:spPr>
        <a:xfrm>
          <a:off x="3954556" y="22641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15</xdr:row>
      <xdr:rowOff>44823</xdr:rowOff>
    </xdr:from>
    <xdr:to>
      <xdr:col>13</xdr:col>
      <xdr:colOff>0</xdr:colOff>
      <xdr:row>15</xdr:row>
      <xdr:rowOff>235323</xdr:rowOff>
    </xdr:to>
    <xdr:sp macro="" textlink="">
      <xdr:nvSpPr>
        <xdr:cNvPr id="70" name="円/楕円 7">
          <a:extLst>
            <a:ext uri="{FF2B5EF4-FFF2-40B4-BE49-F238E27FC236}">
              <a16:creationId xmlns:a16="http://schemas.microsoft.com/office/drawing/2014/main" id="{DE2DC4EB-68F4-4501-B783-5C09AA342A8E}"/>
            </a:ext>
          </a:extLst>
        </xdr:cNvPr>
        <xdr:cNvSpPr/>
      </xdr:nvSpPr>
      <xdr:spPr>
        <a:xfrm>
          <a:off x="3954556" y="25213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16</xdr:row>
      <xdr:rowOff>44824</xdr:rowOff>
    </xdr:from>
    <xdr:to>
      <xdr:col>13</xdr:col>
      <xdr:colOff>0</xdr:colOff>
      <xdr:row>16</xdr:row>
      <xdr:rowOff>246530</xdr:rowOff>
    </xdr:to>
    <xdr:sp macro="" textlink="">
      <xdr:nvSpPr>
        <xdr:cNvPr id="71" name="円/楕円 8">
          <a:extLst>
            <a:ext uri="{FF2B5EF4-FFF2-40B4-BE49-F238E27FC236}">
              <a16:creationId xmlns:a16="http://schemas.microsoft.com/office/drawing/2014/main" id="{87F020B1-FD77-456C-BB60-AB8653820DA2}"/>
            </a:ext>
          </a:extLst>
        </xdr:cNvPr>
        <xdr:cNvSpPr/>
      </xdr:nvSpPr>
      <xdr:spPr>
        <a:xfrm>
          <a:off x="3954556" y="27784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17</xdr:row>
      <xdr:rowOff>44823</xdr:rowOff>
    </xdr:from>
    <xdr:to>
      <xdr:col>13</xdr:col>
      <xdr:colOff>0</xdr:colOff>
      <xdr:row>17</xdr:row>
      <xdr:rowOff>235323</xdr:rowOff>
    </xdr:to>
    <xdr:sp macro="" textlink="">
      <xdr:nvSpPr>
        <xdr:cNvPr id="73" name="円/楕円 10">
          <a:extLst>
            <a:ext uri="{FF2B5EF4-FFF2-40B4-BE49-F238E27FC236}">
              <a16:creationId xmlns:a16="http://schemas.microsoft.com/office/drawing/2014/main" id="{CDE3C70D-B3F3-4216-ADBC-4D9194344F47}"/>
            </a:ext>
          </a:extLst>
        </xdr:cNvPr>
        <xdr:cNvSpPr/>
      </xdr:nvSpPr>
      <xdr:spPr>
        <a:xfrm>
          <a:off x="3954556" y="30356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18</xdr:row>
      <xdr:rowOff>44824</xdr:rowOff>
    </xdr:from>
    <xdr:to>
      <xdr:col>13</xdr:col>
      <xdr:colOff>0</xdr:colOff>
      <xdr:row>18</xdr:row>
      <xdr:rowOff>246530</xdr:rowOff>
    </xdr:to>
    <xdr:sp macro="" textlink="">
      <xdr:nvSpPr>
        <xdr:cNvPr id="74" name="円/楕円 11">
          <a:extLst>
            <a:ext uri="{FF2B5EF4-FFF2-40B4-BE49-F238E27FC236}">
              <a16:creationId xmlns:a16="http://schemas.microsoft.com/office/drawing/2014/main" id="{F6DCB546-9D35-42E6-9A0C-2A30F468D348}"/>
            </a:ext>
          </a:extLst>
        </xdr:cNvPr>
        <xdr:cNvSpPr/>
      </xdr:nvSpPr>
      <xdr:spPr>
        <a:xfrm>
          <a:off x="3954556" y="32928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19</xdr:row>
      <xdr:rowOff>44823</xdr:rowOff>
    </xdr:from>
    <xdr:to>
      <xdr:col>13</xdr:col>
      <xdr:colOff>0</xdr:colOff>
      <xdr:row>19</xdr:row>
      <xdr:rowOff>235323</xdr:rowOff>
    </xdr:to>
    <xdr:sp macro="" textlink="">
      <xdr:nvSpPr>
        <xdr:cNvPr id="76" name="円/楕円 13">
          <a:extLst>
            <a:ext uri="{FF2B5EF4-FFF2-40B4-BE49-F238E27FC236}">
              <a16:creationId xmlns:a16="http://schemas.microsoft.com/office/drawing/2014/main" id="{3E530406-EB53-427A-B56A-DD9B0AA90736}"/>
            </a:ext>
          </a:extLst>
        </xdr:cNvPr>
        <xdr:cNvSpPr/>
      </xdr:nvSpPr>
      <xdr:spPr>
        <a:xfrm>
          <a:off x="3954556" y="35500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20</xdr:row>
      <xdr:rowOff>44824</xdr:rowOff>
    </xdr:from>
    <xdr:to>
      <xdr:col>13</xdr:col>
      <xdr:colOff>0</xdr:colOff>
      <xdr:row>20</xdr:row>
      <xdr:rowOff>246530</xdr:rowOff>
    </xdr:to>
    <xdr:sp macro="" textlink="">
      <xdr:nvSpPr>
        <xdr:cNvPr id="77" name="円/楕円 14">
          <a:extLst>
            <a:ext uri="{FF2B5EF4-FFF2-40B4-BE49-F238E27FC236}">
              <a16:creationId xmlns:a16="http://schemas.microsoft.com/office/drawing/2014/main" id="{DBF35BBD-399E-4635-8E59-543C481667B4}"/>
            </a:ext>
          </a:extLst>
        </xdr:cNvPr>
        <xdr:cNvSpPr/>
      </xdr:nvSpPr>
      <xdr:spPr>
        <a:xfrm>
          <a:off x="3954556" y="38071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21</xdr:row>
      <xdr:rowOff>44823</xdr:rowOff>
    </xdr:from>
    <xdr:to>
      <xdr:col>13</xdr:col>
      <xdr:colOff>0</xdr:colOff>
      <xdr:row>21</xdr:row>
      <xdr:rowOff>235323</xdr:rowOff>
    </xdr:to>
    <xdr:sp macro="" textlink="">
      <xdr:nvSpPr>
        <xdr:cNvPr id="79" name="円/楕円 16">
          <a:extLst>
            <a:ext uri="{FF2B5EF4-FFF2-40B4-BE49-F238E27FC236}">
              <a16:creationId xmlns:a16="http://schemas.microsoft.com/office/drawing/2014/main" id="{0FD63F74-86CD-4817-866B-11000683996D}"/>
            </a:ext>
          </a:extLst>
        </xdr:cNvPr>
        <xdr:cNvSpPr/>
      </xdr:nvSpPr>
      <xdr:spPr>
        <a:xfrm>
          <a:off x="3954556" y="40643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22</xdr:row>
      <xdr:rowOff>44824</xdr:rowOff>
    </xdr:from>
    <xdr:to>
      <xdr:col>13</xdr:col>
      <xdr:colOff>0</xdr:colOff>
      <xdr:row>22</xdr:row>
      <xdr:rowOff>246530</xdr:rowOff>
    </xdr:to>
    <xdr:sp macro="" textlink="">
      <xdr:nvSpPr>
        <xdr:cNvPr id="80" name="円/楕円 17">
          <a:extLst>
            <a:ext uri="{FF2B5EF4-FFF2-40B4-BE49-F238E27FC236}">
              <a16:creationId xmlns:a16="http://schemas.microsoft.com/office/drawing/2014/main" id="{F9A41F77-847E-4405-8382-8B1097BBD5DA}"/>
            </a:ext>
          </a:extLst>
        </xdr:cNvPr>
        <xdr:cNvSpPr/>
      </xdr:nvSpPr>
      <xdr:spPr>
        <a:xfrm>
          <a:off x="3954556" y="43215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23</xdr:row>
      <xdr:rowOff>44823</xdr:rowOff>
    </xdr:from>
    <xdr:to>
      <xdr:col>13</xdr:col>
      <xdr:colOff>0</xdr:colOff>
      <xdr:row>23</xdr:row>
      <xdr:rowOff>235323</xdr:rowOff>
    </xdr:to>
    <xdr:sp macro="" textlink="">
      <xdr:nvSpPr>
        <xdr:cNvPr id="82" name="円/楕円 19">
          <a:extLst>
            <a:ext uri="{FF2B5EF4-FFF2-40B4-BE49-F238E27FC236}">
              <a16:creationId xmlns:a16="http://schemas.microsoft.com/office/drawing/2014/main" id="{1CE3F153-CC25-470B-B246-BD1F2DA83101}"/>
            </a:ext>
          </a:extLst>
        </xdr:cNvPr>
        <xdr:cNvSpPr/>
      </xdr:nvSpPr>
      <xdr:spPr>
        <a:xfrm>
          <a:off x="3954556" y="45787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24</xdr:row>
      <xdr:rowOff>44824</xdr:rowOff>
    </xdr:from>
    <xdr:to>
      <xdr:col>13</xdr:col>
      <xdr:colOff>0</xdr:colOff>
      <xdr:row>24</xdr:row>
      <xdr:rowOff>246530</xdr:rowOff>
    </xdr:to>
    <xdr:sp macro="" textlink="">
      <xdr:nvSpPr>
        <xdr:cNvPr id="83" name="円/楕円 20">
          <a:extLst>
            <a:ext uri="{FF2B5EF4-FFF2-40B4-BE49-F238E27FC236}">
              <a16:creationId xmlns:a16="http://schemas.microsoft.com/office/drawing/2014/main" id="{72844184-304A-4B86-B54F-5913D8DA8408}"/>
            </a:ext>
          </a:extLst>
        </xdr:cNvPr>
        <xdr:cNvSpPr/>
      </xdr:nvSpPr>
      <xdr:spPr>
        <a:xfrm>
          <a:off x="3954556" y="48358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25</xdr:row>
      <xdr:rowOff>44823</xdr:rowOff>
    </xdr:from>
    <xdr:to>
      <xdr:col>13</xdr:col>
      <xdr:colOff>0</xdr:colOff>
      <xdr:row>25</xdr:row>
      <xdr:rowOff>235323</xdr:rowOff>
    </xdr:to>
    <xdr:sp macro="" textlink="">
      <xdr:nvSpPr>
        <xdr:cNvPr id="85" name="円/楕円 22">
          <a:extLst>
            <a:ext uri="{FF2B5EF4-FFF2-40B4-BE49-F238E27FC236}">
              <a16:creationId xmlns:a16="http://schemas.microsoft.com/office/drawing/2014/main" id="{E331CD08-5990-4480-A724-A2787D914C6E}"/>
            </a:ext>
          </a:extLst>
        </xdr:cNvPr>
        <xdr:cNvSpPr/>
      </xdr:nvSpPr>
      <xdr:spPr>
        <a:xfrm>
          <a:off x="3954556" y="50930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26</xdr:row>
      <xdr:rowOff>44824</xdr:rowOff>
    </xdr:from>
    <xdr:to>
      <xdr:col>13</xdr:col>
      <xdr:colOff>0</xdr:colOff>
      <xdr:row>26</xdr:row>
      <xdr:rowOff>246530</xdr:rowOff>
    </xdr:to>
    <xdr:sp macro="" textlink="">
      <xdr:nvSpPr>
        <xdr:cNvPr id="86" name="円/楕円 23">
          <a:extLst>
            <a:ext uri="{FF2B5EF4-FFF2-40B4-BE49-F238E27FC236}">
              <a16:creationId xmlns:a16="http://schemas.microsoft.com/office/drawing/2014/main" id="{4B3ED3EC-B755-4842-A02F-A189042B63E7}"/>
            </a:ext>
          </a:extLst>
        </xdr:cNvPr>
        <xdr:cNvSpPr/>
      </xdr:nvSpPr>
      <xdr:spPr>
        <a:xfrm>
          <a:off x="3954556" y="53502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27</xdr:row>
      <xdr:rowOff>44823</xdr:rowOff>
    </xdr:from>
    <xdr:to>
      <xdr:col>13</xdr:col>
      <xdr:colOff>0</xdr:colOff>
      <xdr:row>27</xdr:row>
      <xdr:rowOff>235323</xdr:rowOff>
    </xdr:to>
    <xdr:sp macro="" textlink="">
      <xdr:nvSpPr>
        <xdr:cNvPr id="88" name="円/楕円 25">
          <a:extLst>
            <a:ext uri="{FF2B5EF4-FFF2-40B4-BE49-F238E27FC236}">
              <a16:creationId xmlns:a16="http://schemas.microsoft.com/office/drawing/2014/main" id="{EDB241DC-1A66-4F98-BE45-327DAE74F27E}"/>
            </a:ext>
          </a:extLst>
        </xdr:cNvPr>
        <xdr:cNvSpPr/>
      </xdr:nvSpPr>
      <xdr:spPr>
        <a:xfrm>
          <a:off x="3954556" y="56074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28</xdr:row>
      <xdr:rowOff>44824</xdr:rowOff>
    </xdr:from>
    <xdr:to>
      <xdr:col>13</xdr:col>
      <xdr:colOff>0</xdr:colOff>
      <xdr:row>28</xdr:row>
      <xdr:rowOff>246530</xdr:rowOff>
    </xdr:to>
    <xdr:sp macro="" textlink="">
      <xdr:nvSpPr>
        <xdr:cNvPr id="89" name="円/楕円 26">
          <a:extLst>
            <a:ext uri="{FF2B5EF4-FFF2-40B4-BE49-F238E27FC236}">
              <a16:creationId xmlns:a16="http://schemas.microsoft.com/office/drawing/2014/main" id="{DADACCFE-B3B7-464C-A59B-66B471690154}"/>
            </a:ext>
          </a:extLst>
        </xdr:cNvPr>
        <xdr:cNvSpPr/>
      </xdr:nvSpPr>
      <xdr:spPr>
        <a:xfrm>
          <a:off x="3954556" y="58645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29</xdr:row>
      <xdr:rowOff>44823</xdr:rowOff>
    </xdr:from>
    <xdr:to>
      <xdr:col>13</xdr:col>
      <xdr:colOff>0</xdr:colOff>
      <xdr:row>29</xdr:row>
      <xdr:rowOff>235323</xdr:rowOff>
    </xdr:to>
    <xdr:sp macro="" textlink="">
      <xdr:nvSpPr>
        <xdr:cNvPr id="91" name="円/楕円 28">
          <a:extLst>
            <a:ext uri="{FF2B5EF4-FFF2-40B4-BE49-F238E27FC236}">
              <a16:creationId xmlns:a16="http://schemas.microsoft.com/office/drawing/2014/main" id="{ADDFC5C0-EA7A-4644-99C9-2874797C6CFF}"/>
            </a:ext>
          </a:extLst>
        </xdr:cNvPr>
        <xdr:cNvSpPr/>
      </xdr:nvSpPr>
      <xdr:spPr>
        <a:xfrm>
          <a:off x="3954556" y="61217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30</xdr:row>
      <xdr:rowOff>44824</xdr:rowOff>
    </xdr:from>
    <xdr:to>
      <xdr:col>13</xdr:col>
      <xdr:colOff>0</xdr:colOff>
      <xdr:row>30</xdr:row>
      <xdr:rowOff>246530</xdr:rowOff>
    </xdr:to>
    <xdr:sp macro="" textlink="">
      <xdr:nvSpPr>
        <xdr:cNvPr id="92" name="円/楕円 29">
          <a:extLst>
            <a:ext uri="{FF2B5EF4-FFF2-40B4-BE49-F238E27FC236}">
              <a16:creationId xmlns:a16="http://schemas.microsoft.com/office/drawing/2014/main" id="{F667AD2A-9120-4508-ADD5-71276897D443}"/>
            </a:ext>
          </a:extLst>
        </xdr:cNvPr>
        <xdr:cNvSpPr/>
      </xdr:nvSpPr>
      <xdr:spPr>
        <a:xfrm>
          <a:off x="3954556" y="63789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190499</xdr:colOff>
      <xdr:row>30</xdr:row>
      <xdr:rowOff>226919</xdr:rowOff>
    </xdr:to>
    <xdr:sp macro="" textlink="">
      <xdr:nvSpPr>
        <xdr:cNvPr id="94" name="円/楕円 27">
          <a:extLst>
            <a:ext uri="{FF2B5EF4-FFF2-40B4-BE49-F238E27FC236}">
              <a16:creationId xmlns:a16="http://schemas.microsoft.com/office/drawing/2014/main" id="{D64FC420-C694-4CF9-A771-9BAEBA9FF174}"/>
            </a:ext>
          </a:extLst>
        </xdr:cNvPr>
        <xdr:cNvSpPr/>
      </xdr:nvSpPr>
      <xdr:spPr>
        <a:xfrm>
          <a:off x="3619500" y="54483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190499</xdr:colOff>
      <xdr:row>12</xdr:row>
      <xdr:rowOff>245969</xdr:rowOff>
    </xdr:to>
    <xdr:sp macro="" textlink="">
      <xdr:nvSpPr>
        <xdr:cNvPr id="96" name="円/楕円 27">
          <a:extLst>
            <a:ext uri="{FF2B5EF4-FFF2-40B4-BE49-F238E27FC236}">
              <a16:creationId xmlns:a16="http://schemas.microsoft.com/office/drawing/2014/main" id="{04239621-1F7D-47B2-9327-A33EB6B92F8C}"/>
            </a:ext>
          </a:extLst>
        </xdr:cNvPr>
        <xdr:cNvSpPr/>
      </xdr:nvSpPr>
      <xdr:spPr>
        <a:xfrm>
          <a:off x="3729038" y="14478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190499</xdr:colOff>
      <xdr:row>14</xdr:row>
      <xdr:rowOff>245969</xdr:rowOff>
    </xdr:to>
    <xdr:sp macro="" textlink="">
      <xdr:nvSpPr>
        <xdr:cNvPr id="97" name="円/楕円 27">
          <a:extLst>
            <a:ext uri="{FF2B5EF4-FFF2-40B4-BE49-F238E27FC236}">
              <a16:creationId xmlns:a16="http://schemas.microsoft.com/office/drawing/2014/main" id="{C7133756-FD51-4A13-AFE3-6ECA8AF1F422}"/>
            </a:ext>
          </a:extLst>
        </xdr:cNvPr>
        <xdr:cNvSpPr/>
      </xdr:nvSpPr>
      <xdr:spPr>
        <a:xfrm>
          <a:off x="3729038" y="19621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190499</xdr:colOff>
      <xdr:row>16</xdr:row>
      <xdr:rowOff>245969</xdr:rowOff>
    </xdr:to>
    <xdr:sp macro="" textlink="">
      <xdr:nvSpPr>
        <xdr:cNvPr id="98" name="円/楕円 27">
          <a:extLst>
            <a:ext uri="{FF2B5EF4-FFF2-40B4-BE49-F238E27FC236}">
              <a16:creationId xmlns:a16="http://schemas.microsoft.com/office/drawing/2014/main" id="{EFEC677B-680D-4921-AB26-B7C9C0FD2629}"/>
            </a:ext>
          </a:extLst>
        </xdr:cNvPr>
        <xdr:cNvSpPr/>
      </xdr:nvSpPr>
      <xdr:spPr>
        <a:xfrm>
          <a:off x="3729038" y="24765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190499</xdr:colOff>
      <xdr:row>18</xdr:row>
      <xdr:rowOff>245969</xdr:rowOff>
    </xdr:to>
    <xdr:sp macro="" textlink="">
      <xdr:nvSpPr>
        <xdr:cNvPr id="99" name="円/楕円 27">
          <a:extLst>
            <a:ext uri="{FF2B5EF4-FFF2-40B4-BE49-F238E27FC236}">
              <a16:creationId xmlns:a16="http://schemas.microsoft.com/office/drawing/2014/main" id="{C0124AC8-67E1-4BC7-9825-290DF652D780}"/>
            </a:ext>
          </a:extLst>
        </xdr:cNvPr>
        <xdr:cNvSpPr/>
      </xdr:nvSpPr>
      <xdr:spPr>
        <a:xfrm>
          <a:off x="3729038" y="29908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190499</xdr:colOff>
      <xdr:row>20</xdr:row>
      <xdr:rowOff>245969</xdr:rowOff>
    </xdr:to>
    <xdr:sp macro="" textlink="">
      <xdr:nvSpPr>
        <xdr:cNvPr id="100" name="円/楕円 27">
          <a:extLst>
            <a:ext uri="{FF2B5EF4-FFF2-40B4-BE49-F238E27FC236}">
              <a16:creationId xmlns:a16="http://schemas.microsoft.com/office/drawing/2014/main" id="{B5B84C48-0E42-474A-8894-8D8BFD98B755}"/>
            </a:ext>
          </a:extLst>
        </xdr:cNvPr>
        <xdr:cNvSpPr/>
      </xdr:nvSpPr>
      <xdr:spPr>
        <a:xfrm>
          <a:off x="3729038" y="35052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190499</xdr:colOff>
      <xdr:row>22</xdr:row>
      <xdr:rowOff>245969</xdr:rowOff>
    </xdr:to>
    <xdr:sp macro="" textlink="">
      <xdr:nvSpPr>
        <xdr:cNvPr id="101" name="円/楕円 27">
          <a:extLst>
            <a:ext uri="{FF2B5EF4-FFF2-40B4-BE49-F238E27FC236}">
              <a16:creationId xmlns:a16="http://schemas.microsoft.com/office/drawing/2014/main" id="{8CA335BD-EAAB-4091-B673-6B3D4A7255CB}"/>
            </a:ext>
          </a:extLst>
        </xdr:cNvPr>
        <xdr:cNvSpPr/>
      </xdr:nvSpPr>
      <xdr:spPr>
        <a:xfrm>
          <a:off x="3729038" y="40195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190499</xdr:colOff>
      <xdr:row>24</xdr:row>
      <xdr:rowOff>245969</xdr:rowOff>
    </xdr:to>
    <xdr:sp macro="" textlink="">
      <xdr:nvSpPr>
        <xdr:cNvPr id="102" name="円/楕円 27">
          <a:extLst>
            <a:ext uri="{FF2B5EF4-FFF2-40B4-BE49-F238E27FC236}">
              <a16:creationId xmlns:a16="http://schemas.microsoft.com/office/drawing/2014/main" id="{E904256D-6B3E-4C70-BC9B-4ADE96CF7972}"/>
            </a:ext>
          </a:extLst>
        </xdr:cNvPr>
        <xdr:cNvSpPr/>
      </xdr:nvSpPr>
      <xdr:spPr>
        <a:xfrm>
          <a:off x="3729038" y="45339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190499</xdr:colOff>
      <xdr:row>26</xdr:row>
      <xdr:rowOff>245969</xdr:rowOff>
    </xdr:to>
    <xdr:sp macro="" textlink="">
      <xdr:nvSpPr>
        <xdr:cNvPr id="103" name="円/楕円 27">
          <a:extLst>
            <a:ext uri="{FF2B5EF4-FFF2-40B4-BE49-F238E27FC236}">
              <a16:creationId xmlns:a16="http://schemas.microsoft.com/office/drawing/2014/main" id="{4A376C72-8641-4B17-A9CB-64CCB3202537}"/>
            </a:ext>
          </a:extLst>
        </xdr:cNvPr>
        <xdr:cNvSpPr/>
      </xdr:nvSpPr>
      <xdr:spPr>
        <a:xfrm>
          <a:off x="3729038" y="50482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190499</xdr:colOff>
      <xdr:row>28</xdr:row>
      <xdr:rowOff>245969</xdr:rowOff>
    </xdr:to>
    <xdr:sp macro="" textlink="">
      <xdr:nvSpPr>
        <xdr:cNvPr id="104" name="円/楕円 27">
          <a:extLst>
            <a:ext uri="{FF2B5EF4-FFF2-40B4-BE49-F238E27FC236}">
              <a16:creationId xmlns:a16="http://schemas.microsoft.com/office/drawing/2014/main" id="{77EF0498-478C-450F-969E-08497B0629E3}"/>
            </a:ext>
          </a:extLst>
        </xdr:cNvPr>
        <xdr:cNvSpPr/>
      </xdr:nvSpPr>
      <xdr:spPr>
        <a:xfrm>
          <a:off x="3729038" y="55626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2510;&#12452;&#12489;&#12521;&#12452;&#12502;\23_&#30476;-&#12450;&#12531;&#12467;&#12531;\00_&#27096;&#24335;&#31561;\&#30476;&#12450;&#12531;&#12467;&#12531;_1-&#30003;&#36796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入力"/>
      <sheetName val="①申込書"/>
      <sheetName val="②配置１"/>
      <sheetName val="②配置２"/>
      <sheetName val="②配置３"/>
      <sheetName val="③利用書"/>
      <sheetName val="③記入例"/>
      <sheetName val="④振込書"/>
      <sheetName val="⑤計画書"/>
      <sheetName val="設定"/>
    </sheetNames>
    <sheetDataSet>
      <sheetData sheetId="0">
        <row r="3">
          <cell r="D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第５２回
福島県アンサンブルコンテスト</v>
          </cell>
        </row>
        <row r="5">
          <cell r="C5" t="str">
            <v>令和７年１２月２８日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F15"/>
  <sheetViews>
    <sheetView showGridLines="0" showRowColHeaders="0" tabSelected="1" zoomScaleNormal="100" workbookViewId="0">
      <selection activeCell="C3" sqref="C3"/>
    </sheetView>
  </sheetViews>
  <sheetFormatPr defaultColWidth="9" defaultRowHeight="30" customHeight="1"/>
  <cols>
    <col min="1" max="1" width="3.625" style="2" customWidth="1"/>
    <col min="2" max="2" width="12.625" style="2" customWidth="1"/>
    <col min="3" max="3" width="36.625" style="2" customWidth="1"/>
    <col min="4" max="4" width="3.625" style="2" customWidth="1"/>
    <col min="5" max="5" width="12.625" style="2" customWidth="1"/>
    <col min="6" max="6" width="90.625" style="2" customWidth="1"/>
    <col min="7" max="7" width="3.625" style="2" customWidth="1"/>
    <col min="8" max="16384" width="9" style="2"/>
  </cols>
  <sheetData>
    <row r="1" spans="2:6" ht="18" customHeight="1" thickBot="1"/>
    <row r="2" spans="2:6" ht="30" customHeight="1" thickBot="1">
      <c r="B2" s="100" t="s">
        <v>20</v>
      </c>
      <c r="C2" s="101"/>
      <c r="E2" s="102" t="s">
        <v>112</v>
      </c>
      <c r="F2" s="103"/>
    </row>
    <row r="3" spans="2:6" ht="30" customHeight="1" thickBot="1">
      <c r="B3" s="7" t="s">
        <v>16</v>
      </c>
      <c r="C3" s="64"/>
      <c r="E3" s="106" t="s">
        <v>143</v>
      </c>
      <c r="F3" s="107"/>
    </row>
    <row r="4" spans="2:6" ht="30" customHeight="1" thickTop="1">
      <c r="B4" s="8" t="s">
        <v>5</v>
      </c>
      <c r="C4" s="65"/>
      <c r="E4" s="10" t="s">
        <v>9</v>
      </c>
      <c r="F4" s="12" t="s">
        <v>119</v>
      </c>
    </row>
    <row r="5" spans="2:6" ht="30" customHeight="1">
      <c r="B5" s="8" t="s">
        <v>4</v>
      </c>
      <c r="C5" s="66"/>
      <c r="E5" s="3" t="s">
        <v>8</v>
      </c>
      <c r="F5" s="5" t="s">
        <v>120</v>
      </c>
    </row>
    <row r="6" spans="2:6" ht="30" customHeight="1">
      <c r="B6" s="8" t="s">
        <v>103</v>
      </c>
      <c r="C6" s="65"/>
      <c r="E6" s="3" t="s">
        <v>11</v>
      </c>
      <c r="F6" s="5" t="s">
        <v>121</v>
      </c>
    </row>
    <row r="7" spans="2:6" ht="30" customHeight="1" thickBot="1">
      <c r="B7" s="9" t="s">
        <v>12</v>
      </c>
      <c r="C7" s="67"/>
      <c r="E7" s="3" t="s">
        <v>7</v>
      </c>
      <c r="F7" s="5" t="s">
        <v>122</v>
      </c>
    </row>
    <row r="8" spans="2:6" ht="30" customHeight="1" thickBot="1">
      <c r="E8" s="3" t="s">
        <v>6</v>
      </c>
      <c r="F8" s="5" t="s">
        <v>123</v>
      </c>
    </row>
    <row r="9" spans="2:6" ht="30" customHeight="1" thickBot="1">
      <c r="B9" s="100" t="s">
        <v>21</v>
      </c>
      <c r="C9" s="101"/>
      <c r="E9" s="3" t="s">
        <v>10</v>
      </c>
      <c r="F9" s="5" t="s">
        <v>124</v>
      </c>
    </row>
    <row r="10" spans="2:6" ht="30" customHeight="1" thickBot="1">
      <c r="B10" s="7" t="s">
        <v>13</v>
      </c>
      <c r="C10" s="64"/>
      <c r="E10" s="4" t="s">
        <v>125</v>
      </c>
      <c r="F10" s="6" t="s">
        <v>126</v>
      </c>
    </row>
    <row r="11" spans="2:6" ht="30" customHeight="1" thickBot="1">
      <c r="B11" s="8" t="s">
        <v>104</v>
      </c>
      <c r="C11" s="65"/>
      <c r="E11" s="104" t="s">
        <v>111</v>
      </c>
      <c r="F11" s="105"/>
    </row>
    <row r="12" spans="2:6" ht="30" customHeight="1" thickTop="1" thickBot="1">
      <c r="B12" s="9" t="s">
        <v>17</v>
      </c>
      <c r="C12" s="97"/>
      <c r="E12" s="89"/>
      <c r="F12" s="90" t="s">
        <v>127</v>
      </c>
    </row>
    <row r="13" spans="2:6" ht="30" customHeight="1" thickBot="1">
      <c r="E13" s="98" t="s">
        <v>19</v>
      </c>
      <c r="F13" s="99"/>
    </row>
    <row r="14" spans="2:6" ht="30" customHeight="1" thickTop="1" thickBot="1">
      <c r="E14" s="11" t="s">
        <v>22</v>
      </c>
      <c r="F14" s="68" t="s">
        <v>118</v>
      </c>
    </row>
    <row r="15" spans="2:6" ht="18" customHeight="1"/>
  </sheetData>
  <mergeCells count="6">
    <mergeCell ref="E13:F13"/>
    <mergeCell ref="B2:C2"/>
    <mergeCell ref="E2:F2"/>
    <mergeCell ref="E11:F11"/>
    <mergeCell ref="B9:C9"/>
    <mergeCell ref="E3:F3"/>
  </mergeCells>
  <phoneticPr fontId="1"/>
  <dataValidations count="2">
    <dataValidation type="list" allowBlank="1" showInputMessage="1" showErrorMessage="1" sqref="C3" xr:uid="{00000000-0002-0000-0000-000000000000}">
      <formula1>bumonList</formula1>
    </dataValidation>
    <dataValidation type="whole" allowBlank="1" showInputMessage="1" showErrorMessage="1" sqref="C4" xr:uid="{00000000-0002-0000-0000-000001000000}">
      <formula1>1</formula1>
      <formula2>50</formula2>
    </dataValidation>
  </dataValidations>
  <pageMargins left="0.39370078740157483" right="0.39370078740157483" top="0.39370078740157483" bottom="0.39370078740157483" header="0.31496062992125984" footer="0.31496062992125984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H18"/>
  <sheetViews>
    <sheetView showGridLines="0" showRowColHeaders="0" zoomScaleNormal="100" workbookViewId="0">
      <selection activeCell="B2" sqref="B2:H2"/>
    </sheetView>
  </sheetViews>
  <sheetFormatPr defaultColWidth="9" defaultRowHeight="30" customHeight="1"/>
  <cols>
    <col min="1" max="1" width="3.625" style="2" customWidth="1"/>
    <col min="2" max="2" width="5.625" style="2" customWidth="1"/>
    <col min="3" max="3" width="3.625" style="2" customWidth="1"/>
    <col min="4" max="4" width="12.625" style="2" customWidth="1"/>
    <col min="5" max="5" width="5.625" style="2" customWidth="1"/>
    <col min="6" max="6" width="30.625" style="2" customWidth="1"/>
    <col min="7" max="7" width="10.625" style="2" customWidth="1"/>
    <col min="8" max="8" width="5.625" style="2" customWidth="1"/>
    <col min="9" max="16384" width="9" style="2"/>
  </cols>
  <sheetData>
    <row r="1" spans="2:8" ht="18" customHeight="1"/>
    <row r="2" spans="2:8" ht="30" customHeight="1">
      <c r="B2" s="126" t="s">
        <v>23</v>
      </c>
      <c r="C2" s="126"/>
      <c r="D2" s="126"/>
      <c r="E2" s="126"/>
      <c r="F2" s="126"/>
      <c r="G2" s="126"/>
      <c r="H2" s="126"/>
    </row>
    <row r="3" spans="2:8" ht="30" customHeight="1">
      <c r="B3" s="126" t="str">
        <f>CONCATENATE("【　",gyouji,"　】")</f>
        <v>【　第６３回　福島県吹奏楽コンクール　】</v>
      </c>
      <c r="C3" s="126"/>
      <c r="D3" s="126"/>
      <c r="E3" s="126"/>
      <c r="F3" s="126"/>
      <c r="G3" s="126"/>
      <c r="H3" s="126"/>
    </row>
    <row r="4" spans="2:8" ht="30" customHeight="1">
      <c r="B4" s="13"/>
      <c r="C4" s="13"/>
      <c r="D4" s="13"/>
      <c r="E4" s="13"/>
      <c r="F4" s="13"/>
      <c r="G4" s="13"/>
      <c r="H4" s="13"/>
    </row>
    <row r="5" spans="2:8" ht="30" customHeight="1">
      <c r="B5" s="14"/>
      <c r="C5" s="131" t="str">
        <f>CONCATENATE("福島県吹奏楽連盟会長　　",kaityou,"　様")</f>
        <v>福島県吹奏楽連盟会長　　大沼　博文　様</v>
      </c>
      <c r="D5" s="131"/>
      <c r="E5" s="131"/>
      <c r="F5" s="131"/>
      <c r="G5" s="131"/>
      <c r="H5" s="13"/>
    </row>
    <row r="6" spans="2:8" ht="30" customHeight="1">
      <c r="B6" s="13"/>
      <c r="C6" s="13"/>
      <c r="D6" s="13"/>
      <c r="E6" s="13"/>
      <c r="F6" s="13"/>
      <c r="G6" s="13"/>
      <c r="H6" s="13"/>
    </row>
    <row r="7" spans="2:8" ht="30" customHeight="1">
      <c r="B7" s="14"/>
      <c r="C7" s="131" t="s">
        <v>24</v>
      </c>
      <c r="D7" s="131"/>
      <c r="E7" s="131"/>
      <c r="F7" s="131"/>
      <c r="G7" s="131"/>
      <c r="H7" s="13"/>
    </row>
    <row r="8" spans="2:8" ht="30" customHeight="1" thickBot="1">
      <c r="B8" s="14"/>
      <c r="C8" s="14"/>
      <c r="D8" s="14"/>
      <c r="E8" s="14"/>
      <c r="F8" s="14"/>
      <c r="G8" s="14"/>
      <c r="H8" s="13"/>
    </row>
    <row r="9" spans="2:8" ht="30" customHeight="1">
      <c r="B9" s="13"/>
      <c r="C9" s="132" t="s">
        <v>16</v>
      </c>
      <c r="D9" s="133"/>
      <c r="E9" s="15"/>
      <c r="F9" s="129">
        <f>bumon</f>
        <v>0</v>
      </c>
      <c r="G9" s="130"/>
      <c r="H9" s="13"/>
    </row>
    <row r="10" spans="2:8" ht="30" customHeight="1">
      <c r="B10" s="13"/>
      <c r="C10" s="110" t="s">
        <v>25</v>
      </c>
      <c r="D10" s="111"/>
      <c r="E10" s="16"/>
      <c r="F10" s="127" t="str">
        <f>CONCATENATE(DBCS(junban),"番")</f>
        <v>番</v>
      </c>
      <c r="G10" s="128"/>
      <c r="H10" s="13"/>
    </row>
    <row r="11" spans="2:8" ht="30" customHeight="1">
      <c r="B11" s="13"/>
      <c r="C11" s="108" t="s">
        <v>18</v>
      </c>
      <c r="D11" s="109"/>
      <c r="E11" s="57"/>
      <c r="F11" s="115">
        <f>dantai</f>
        <v>0</v>
      </c>
      <c r="G11" s="116"/>
      <c r="H11" s="13"/>
    </row>
    <row r="12" spans="2:8" ht="30" customHeight="1">
      <c r="B12" s="13"/>
      <c r="C12" s="110" t="s">
        <v>100</v>
      </c>
      <c r="D12" s="111"/>
      <c r="E12" s="16"/>
      <c r="F12" s="118">
        <f>dantaiTell</f>
        <v>0</v>
      </c>
      <c r="G12" s="119"/>
      <c r="H12" s="13"/>
    </row>
    <row r="13" spans="2:8" ht="30" customHeight="1">
      <c r="B13" s="13"/>
      <c r="C13" s="112" t="s">
        <v>101</v>
      </c>
      <c r="D13" s="58" t="s">
        <v>13</v>
      </c>
      <c r="E13" s="56"/>
      <c r="F13" s="120">
        <f>komon</f>
        <v>0</v>
      </c>
      <c r="G13" s="121"/>
      <c r="H13" s="13"/>
    </row>
    <row r="14" spans="2:8" ht="30" customHeight="1">
      <c r="B14" s="13"/>
      <c r="C14" s="113"/>
      <c r="D14" s="59" t="s">
        <v>102</v>
      </c>
      <c r="E14" s="55"/>
      <c r="F14" s="122">
        <f>komonTell</f>
        <v>0</v>
      </c>
      <c r="G14" s="123"/>
      <c r="H14" s="13"/>
    </row>
    <row r="15" spans="2:8" ht="30" customHeight="1" thickBot="1">
      <c r="B15" s="13"/>
      <c r="C15" s="114"/>
      <c r="D15" s="60" t="s">
        <v>17</v>
      </c>
      <c r="E15" s="17"/>
      <c r="F15" s="124">
        <f>komonMail</f>
        <v>0</v>
      </c>
      <c r="G15" s="125"/>
      <c r="H15" s="13"/>
    </row>
    <row r="16" spans="2:8" ht="30" customHeight="1">
      <c r="B16" s="13"/>
      <c r="C16" s="13"/>
      <c r="D16" s="13"/>
      <c r="E16" s="13"/>
      <c r="F16" s="13"/>
      <c r="G16" s="13"/>
      <c r="H16" s="13"/>
    </row>
    <row r="17" spans="2:8" ht="30" customHeight="1">
      <c r="B17" s="13"/>
      <c r="C17" s="13"/>
      <c r="D17" s="13"/>
      <c r="E17" s="13"/>
      <c r="F17" s="13"/>
      <c r="G17" s="13"/>
      <c r="H17" s="13"/>
    </row>
    <row r="18" spans="2:8" ht="30" customHeight="1">
      <c r="B18" s="13"/>
      <c r="C18" s="117" t="s">
        <v>27</v>
      </c>
      <c r="D18" s="117"/>
      <c r="E18" s="117"/>
      <c r="F18" s="18">
        <f>daihyou</f>
        <v>0</v>
      </c>
      <c r="G18" s="18" t="s">
        <v>26</v>
      </c>
      <c r="H18" s="13"/>
    </row>
  </sheetData>
  <mergeCells count="17">
    <mergeCell ref="B2:H2"/>
    <mergeCell ref="B3:H3"/>
    <mergeCell ref="F10:G10"/>
    <mergeCell ref="F9:G9"/>
    <mergeCell ref="C5:G5"/>
    <mergeCell ref="C7:G7"/>
    <mergeCell ref="C9:D9"/>
    <mergeCell ref="C10:D10"/>
    <mergeCell ref="C11:D11"/>
    <mergeCell ref="C12:D12"/>
    <mergeCell ref="C13:C15"/>
    <mergeCell ref="F11:G11"/>
    <mergeCell ref="C18:E18"/>
    <mergeCell ref="F12:G12"/>
    <mergeCell ref="F13:G13"/>
    <mergeCell ref="F14:G14"/>
    <mergeCell ref="F15:G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AX44"/>
  <sheetViews>
    <sheetView showGridLines="0" showRowColHeaders="0" zoomScaleNormal="100" workbookViewId="0">
      <selection activeCell="B2" sqref="B2:O3"/>
    </sheetView>
  </sheetViews>
  <sheetFormatPr defaultColWidth="2.625" defaultRowHeight="12" customHeight="1"/>
  <cols>
    <col min="1" max="1" width="3.625" style="21" customWidth="1"/>
    <col min="2" max="16384" width="2.625" style="21"/>
  </cols>
  <sheetData>
    <row r="1" spans="2:50" ht="18" customHeight="1"/>
    <row r="2" spans="2:50" ht="12" customHeight="1">
      <c r="B2" s="126" t="s">
        <v>28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 t="str">
        <f>CONCATENATE("【　",gyouji,"　】")</f>
        <v>【　第６３回　福島県吹奏楽コンクール　】</v>
      </c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</row>
    <row r="3" spans="2:50" ht="12" customHeight="1" thickBot="1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</row>
    <row r="4" spans="2:50" ht="12" customHeight="1">
      <c r="B4" s="196" t="s">
        <v>16</v>
      </c>
      <c r="C4" s="197"/>
      <c r="D4" s="197"/>
      <c r="E4" s="197"/>
      <c r="F4" s="200">
        <f>bumon</f>
        <v>0</v>
      </c>
      <c r="G4" s="200"/>
      <c r="H4" s="200"/>
      <c r="I4" s="200"/>
      <c r="J4" s="200"/>
      <c r="K4" s="200"/>
      <c r="L4" s="200"/>
      <c r="M4" s="200"/>
      <c r="N4" s="200"/>
      <c r="O4" s="201"/>
      <c r="P4" s="204" t="s">
        <v>25</v>
      </c>
      <c r="Q4" s="204"/>
      <c r="R4" s="197"/>
      <c r="S4" s="197"/>
      <c r="T4" s="200" t="str">
        <f>DBCS(junban)</f>
        <v/>
      </c>
      <c r="U4" s="200"/>
      <c r="V4" s="206"/>
      <c r="W4" s="206"/>
      <c r="X4" s="206"/>
      <c r="Y4" s="201"/>
      <c r="Z4" s="204" t="s">
        <v>18</v>
      </c>
      <c r="AA4" s="204"/>
      <c r="AB4" s="197"/>
      <c r="AC4" s="197"/>
      <c r="AD4" s="200">
        <f>dantai</f>
        <v>0</v>
      </c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8"/>
    </row>
    <row r="5" spans="2:50" ht="12" customHeight="1" thickBot="1">
      <c r="B5" s="198"/>
      <c r="C5" s="199"/>
      <c r="D5" s="199"/>
      <c r="E5" s="199"/>
      <c r="F5" s="202"/>
      <c r="G5" s="202"/>
      <c r="H5" s="202"/>
      <c r="I5" s="202"/>
      <c r="J5" s="202"/>
      <c r="K5" s="202"/>
      <c r="L5" s="202"/>
      <c r="M5" s="202"/>
      <c r="N5" s="202"/>
      <c r="O5" s="203"/>
      <c r="P5" s="205"/>
      <c r="Q5" s="205"/>
      <c r="R5" s="199"/>
      <c r="S5" s="199"/>
      <c r="T5" s="202"/>
      <c r="U5" s="202"/>
      <c r="V5" s="207"/>
      <c r="W5" s="207"/>
      <c r="X5" s="207"/>
      <c r="Y5" s="203"/>
      <c r="Z5" s="205"/>
      <c r="AA5" s="205"/>
      <c r="AB5" s="199"/>
      <c r="AC5" s="199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9"/>
    </row>
    <row r="6" spans="2:50" ht="12" customHeight="1">
      <c r="B6" s="210" t="s">
        <v>38</v>
      </c>
      <c r="C6" s="210"/>
      <c r="D6" s="21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11" t="s">
        <v>39</v>
      </c>
      <c r="AP6" s="211"/>
      <c r="AQ6" s="211"/>
      <c r="AR6" s="20"/>
      <c r="AS6" s="20"/>
      <c r="AT6" s="20"/>
      <c r="AU6" s="20"/>
      <c r="AV6" s="20"/>
      <c r="AW6" s="20"/>
      <c r="AX6" s="20"/>
    </row>
    <row r="7" spans="2:50" ht="12" customHeight="1" thickBot="1">
      <c r="B7" s="20"/>
      <c r="C7" s="212" t="s">
        <v>113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4"/>
      <c r="AQ7" s="20"/>
      <c r="AR7" s="20"/>
      <c r="AS7" s="20"/>
      <c r="AT7" s="20"/>
      <c r="AU7" s="20"/>
      <c r="AV7" s="20"/>
      <c r="AW7" s="20"/>
      <c r="AX7" s="20"/>
    </row>
    <row r="8" spans="2:50" ht="12" customHeight="1">
      <c r="B8" s="164" t="s">
        <v>46</v>
      </c>
      <c r="C8" s="167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9"/>
      <c r="AQ8" s="176" t="s">
        <v>135</v>
      </c>
      <c r="AR8" s="20"/>
      <c r="AS8" s="189" t="s">
        <v>40</v>
      </c>
      <c r="AT8" s="190"/>
      <c r="AU8" s="190"/>
      <c r="AV8" s="190"/>
      <c r="AW8" s="190"/>
      <c r="AX8" s="191"/>
    </row>
    <row r="9" spans="2:50" ht="12" customHeight="1">
      <c r="B9" s="165"/>
      <c r="C9" s="170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2"/>
      <c r="AQ9" s="165"/>
      <c r="AR9" s="20"/>
      <c r="AS9" s="134" t="s">
        <v>29</v>
      </c>
      <c r="AT9" s="135"/>
      <c r="AU9" s="135"/>
      <c r="AV9" s="185"/>
      <c r="AW9" s="186"/>
      <c r="AX9" s="192" t="s">
        <v>31</v>
      </c>
    </row>
    <row r="10" spans="2:50" ht="12" customHeight="1">
      <c r="B10" s="165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2"/>
      <c r="AQ10" s="165"/>
      <c r="AR10" s="20"/>
      <c r="AS10" s="136"/>
      <c r="AT10" s="137"/>
      <c r="AU10" s="137"/>
      <c r="AV10" s="187"/>
      <c r="AW10" s="188"/>
      <c r="AX10" s="193"/>
    </row>
    <row r="11" spans="2:50" ht="12" customHeight="1">
      <c r="B11" s="165"/>
      <c r="C11" s="170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2"/>
      <c r="AQ11" s="165"/>
      <c r="AR11" s="20"/>
      <c r="AS11" s="181" t="s">
        <v>30</v>
      </c>
      <c r="AT11" s="182"/>
      <c r="AU11" s="182"/>
      <c r="AV11" s="177"/>
      <c r="AW11" s="178"/>
      <c r="AX11" s="192" t="s">
        <v>32</v>
      </c>
    </row>
    <row r="12" spans="2:50" ht="12" customHeight="1" thickBot="1">
      <c r="B12" s="165"/>
      <c r="C12" s="17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2"/>
      <c r="AQ12" s="165"/>
      <c r="AR12" s="20"/>
      <c r="AS12" s="183"/>
      <c r="AT12" s="184"/>
      <c r="AU12" s="184"/>
      <c r="AV12" s="179"/>
      <c r="AW12" s="180"/>
      <c r="AX12" s="194"/>
    </row>
    <row r="13" spans="2:50" ht="12" customHeight="1">
      <c r="B13" s="165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2"/>
      <c r="AQ13" s="165"/>
      <c r="AR13" s="20"/>
      <c r="AS13" s="20"/>
      <c r="AT13" s="20"/>
      <c r="AU13" s="20"/>
      <c r="AV13" s="20"/>
      <c r="AW13" s="20"/>
      <c r="AX13" s="20"/>
    </row>
    <row r="14" spans="2:50" ht="12" customHeight="1" thickBot="1">
      <c r="B14" s="166"/>
      <c r="C14" s="173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5"/>
      <c r="AQ14" s="166"/>
      <c r="AR14" s="20"/>
      <c r="AS14" s="20"/>
      <c r="AT14" s="20"/>
      <c r="AU14" s="20"/>
      <c r="AV14" s="20"/>
      <c r="AW14" s="20"/>
      <c r="AX14" s="20"/>
    </row>
    <row r="15" spans="2:50" ht="12" customHeight="1">
      <c r="B15" s="164" t="s">
        <v>45</v>
      </c>
      <c r="C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9"/>
      <c r="AQ15" s="176" t="s">
        <v>134</v>
      </c>
      <c r="AR15" s="20"/>
      <c r="AS15" s="189" t="s">
        <v>41</v>
      </c>
      <c r="AT15" s="190"/>
      <c r="AU15" s="190"/>
      <c r="AV15" s="190"/>
      <c r="AW15" s="190"/>
      <c r="AX15" s="191"/>
    </row>
    <row r="16" spans="2:50" ht="12" customHeight="1">
      <c r="B16" s="165"/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2"/>
      <c r="AQ16" s="165"/>
      <c r="AR16" s="20"/>
      <c r="AS16" s="134" t="s">
        <v>29</v>
      </c>
      <c r="AT16" s="135"/>
      <c r="AU16" s="135"/>
      <c r="AV16" s="185"/>
      <c r="AW16" s="186"/>
      <c r="AX16" s="192" t="s">
        <v>31</v>
      </c>
    </row>
    <row r="17" spans="2:50" ht="12" customHeight="1">
      <c r="B17" s="165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2"/>
      <c r="AQ17" s="165"/>
      <c r="AR17" s="20"/>
      <c r="AS17" s="136"/>
      <c r="AT17" s="137"/>
      <c r="AU17" s="137"/>
      <c r="AV17" s="187"/>
      <c r="AW17" s="188"/>
      <c r="AX17" s="193"/>
    </row>
    <row r="18" spans="2:50" ht="12" customHeight="1">
      <c r="B18" s="165"/>
      <c r="C18" s="170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2"/>
      <c r="AQ18" s="165"/>
      <c r="AR18" s="20"/>
      <c r="AS18" s="181" t="s">
        <v>30</v>
      </c>
      <c r="AT18" s="182"/>
      <c r="AU18" s="182"/>
      <c r="AV18" s="177"/>
      <c r="AW18" s="178"/>
      <c r="AX18" s="192" t="s">
        <v>32</v>
      </c>
    </row>
    <row r="19" spans="2:50" ht="12" customHeight="1" thickBot="1">
      <c r="B19" s="165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2"/>
      <c r="AQ19" s="165"/>
      <c r="AR19" s="20"/>
      <c r="AS19" s="183"/>
      <c r="AT19" s="184"/>
      <c r="AU19" s="184"/>
      <c r="AV19" s="179"/>
      <c r="AW19" s="180"/>
      <c r="AX19" s="194"/>
    </row>
    <row r="20" spans="2:50" ht="12" customHeight="1">
      <c r="B20" s="166"/>
      <c r="C20" s="173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5"/>
      <c r="AQ20" s="166"/>
      <c r="AR20" s="20"/>
      <c r="AS20" s="20"/>
      <c r="AT20" s="20"/>
      <c r="AU20" s="20"/>
      <c r="AV20" s="20"/>
      <c r="AW20" s="20"/>
      <c r="AX20" s="20"/>
    </row>
    <row r="21" spans="2:50" ht="12" customHeight="1" thickBot="1">
      <c r="B21" s="164" t="s">
        <v>144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  <c r="AR21" s="20"/>
      <c r="AS21" s="20"/>
      <c r="AT21" s="20"/>
      <c r="AU21" s="20"/>
      <c r="AV21" s="20"/>
      <c r="AW21" s="20"/>
      <c r="AX21" s="20"/>
    </row>
    <row r="22" spans="2:50" ht="12" customHeight="1">
      <c r="B22" s="21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20"/>
      <c r="AR22" s="20"/>
      <c r="AS22" s="189" t="s">
        <v>33</v>
      </c>
      <c r="AT22" s="190"/>
      <c r="AU22" s="190"/>
      <c r="AV22" s="190"/>
      <c r="AW22" s="190"/>
      <c r="AX22" s="191"/>
    </row>
    <row r="23" spans="2:50" ht="12" customHeight="1">
      <c r="B23" s="21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134" t="s">
        <v>29</v>
      </c>
      <c r="AT23" s="135"/>
      <c r="AU23" s="135"/>
      <c r="AV23" s="185"/>
      <c r="AW23" s="186"/>
      <c r="AX23" s="192" t="s">
        <v>31</v>
      </c>
    </row>
    <row r="24" spans="2:50" ht="12" customHeight="1">
      <c r="B24" s="215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  <c r="AR24" s="20"/>
      <c r="AS24" s="136"/>
      <c r="AT24" s="137"/>
      <c r="AU24" s="137"/>
      <c r="AV24" s="187"/>
      <c r="AW24" s="188"/>
      <c r="AX24" s="193"/>
    </row>
    <row r="25" spans="2:50" ht="12" customHeight="1">
      <c r="B25" s="21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20"/>
      <c r="AR25" s="20"/>
      <c r="AS25" s="181" t="s">
        <v>30</v>
      </c>
      <c r="AT25" s="182"/>
      <c r="AU25" s="182"/>
      <c r="AV25" s="177"/>
      <c r="AW25" s="178"/>
      <c r="AX25" s="192" t="s">
        <v>32</v>
      </c>
    </row>
    <row r="26" spans="2:50" ht="12" customHeight="1" thickBot="1">
      <c r="B26" s="215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20"/>
      <c r="AR26" s="20"/>
      <c r="AS26" s="183"/>
      <c r="AT26" s="184"/>
      <c r="AU26" s="184"/>
      <c r="AV26" s="179"/>
      <c r="AW26" s="180"/>
      <c r="AX26" s="194"/>
    </row>
    <row r="27" spans="2:50" ht="12" customHeight="1">
      <c r="B27" s="215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20"/>
      <c r="AR27" s="20"/>
      <c r="AS27" s="20"/>
      <c r="AT27" s="20"/>
      <c r="AU27" s="20"/>
      <c r="AV27" s="20"/>
      <c r="AW27" s="20"/>
      <c r="AX27" s="20"/>
    </row>
    <row r="28" spans="2:50" ht="12" customHeight="1" thickBot="1">
      <c r="B28" s="215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20"/>
      <c r="AR28" s="20"/>
      <c r="AS28" s="20"/>
      <c r="AT28" s="20"/>
      <c r="AU28" s="20"/>
      <c r="AV28" s="20"/>
      <c r="AW28" s="20"/>
      <c r="AX28" s="20"/>
    </row>
    <row r="29" spans="2:50" ht="12" customHeight="1" thickTop="1" thickBot="1">
      <c r="B29" s="215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20"/>
      <c r="AR29" s="20"/>
      <c r="AS29" s="144" t="s">
        <v>48</v>
      </c>
      <c r="AT29" s="145"/>
      <c r="AU29" s="145"/>
      <c r="AV29" s="145"/>
      <c r="AW29" s="145"/>
      <c r="AX29" s="146"/>
    </row>
    <row r="30" spans="2:50" ht="12" customHeight="1" thickTop="1" thickBot="1">
      <c r="B30" s="21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20"/>
      <c r="AR30" s="20"/>
      <c r="AS30" s="144"/>
      <c r="AT30" s="145"/>
      <c r="AU30" s="145"/>
      <c r="AV30" s="145"/>
      <c r="AW30" s="145"/>
      <c r="AX30" s="146"/>
    </row>
    <row r="31" spans="2:50" ht="12" customHeight="1" thickTop="1" thickBot="1">
      <c r="B31" s="215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20"/>
      <c r="AR31" s="20"/>
      <c r="AS31" s="147" t="s">
        <v>114</v>
      </c>
      <c r="AT31" s="148"/>
      <c r="AU31" s="148"/>
      <c r="AV31" s="148"/>
      <c r="AW31" s="148"/>
      <c r="AX31" s="149"/>
    </row>
    <row r="32" spans="2:50" ht="12" customHeight="1" thickTop="1" thickBot="1">
      <c r="B32" s="215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20"/>
      <c r="AR32" s="20"/>
      <c r="AS32" s="150"/>
      <c r="AT32" s="148"/>
      <c r="AU32" s="148"/>
      <c r="AV32" s="148"/>
      <c r="AW32" s="148"/>
      <c r="AX32" s="149"/>
    </row>
    <row r="33" spans="2:50" ht="12" customHeight="1" thickTop="1" thickBot="1">
      <c r="B33" s="215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20"/>
      <c r="AR33" s="20"/>
      <c r="AS33" s="150"/>
      <c r="AT33" s="148"/>
      <c r="AU33" s="148"/>
      <c r="AV33" s="148"/>
      <c r="AW33" s="148"/>
      <c r="AX33" s="149"/>
    </row>
    <row r="34" spans="2:50" ht="12" customHeight="1" thickTop="1" thickBot="1">
      <c r="B34" s="21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20"/>
      <c r="AR34" s="20"/>
      <c r="AS34" s="150"/>
      <c r="AT34" s="148"/>
      <c r="AU34" s="148"/>
      <c r="AV34" s="148"/>
      <c r="AW34" s="148"/>
      <c r="AX34" s="149"/>
    </row>
    <row r="35" spans="2:50" ht="12" customHeight="1" thickTop="1" thickBot="1">
      <c r="B35" s="21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20"/>
      <c r="AR35" s="20"/>
      <c r="AS35" s="150"/>
      <c r="AT35" s="148"/>
      <c r="AU35" s="148"/>
      <c r="AV35" s="148"/>
      <c r="AW35" s="148"/>
      <c r="AX35" s="149"/>
    </row>
    <row r="36" spans="2:50" ht="12" customHeight="1" thickTop="1" thickBot="1">
      <c r="B36" s="215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20"/>
      <c r="AR36" s="20"/>
      <c r="AS36" s="150"/>
      <c r="AT36" s="148"/>
      <c r="AU36" s="148"/>
      <c r="AV36" s="148"/>
      <c r="AW36" s="148"/>
      <c r="AX36" s="149"/>
    </row>
    <row r="37" spans="2:50" ht="12" customHeight="1" thickTop="1" thickBot="1">
      <c r="B37" s="21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20"/>
      <c r="AR37" s="20"/>
      <c r="AS37" s="150"/>
      <c r="AT37" s="148"/>
      <c r="AU37" s="148"/>
      <c r="AV37" s="148"/>
      <c r="AW37" s="148"/>
      <c r="AX37" s="149"/>
    </row>
    <row r="38" spans="2:50" ht="12" customHeight="1" thickTop="1" thickBot="1">
      <c r="B38" s="21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  <c r="AR38" s="20"/>
      <c r="AS38" s="150"/>
      <c r="AT38" s="148"/>
      <c r="AU38" s="148"/>
      <c r="AV38" s="148"/>
      <c r="AW38" s="148"/>
      <c r="AX38" s="149"/>
    </row>
    <row r="39" spans="2:50" ht="12" customHeight="1" thickTop="1" thickBot="1">
      <c r="B39" s="215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57" t="s">
        <v>36</v>
      </c>
      <c r="V39" s="158"/>
      <c r="W39" s="158"/>
      <c r="X39" s="15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  <c r="AR39" s="20"/>
      <c r="AS39" s="150"/>
      <c r="AT39" s="148"/>
      <c r="AU39" s="148"/>
      <c r="AV39" s="148"/>
      <c r="AW39" s="148"/>
      <c r="AX39" s="149"/>
    </row>
    <row r="40" spans="2:50" ht="12" customHeight="1" thickTop="1">
      <c r="B40" s="21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160"/>
      <c r="V40" s="161"/>
      <c r="W40" s="161"/>
      <c r="X40" s="162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  <c r="AR40" s="20"/>
      <c r="AS40" s="20"/>
      <c r="AT40" s="20"/>
      <c r="AU40" s="20"/>
      <c r="AV40" s="20"/>
      <c r="AW40" s="20"/>
      <c r="AX40" s="20"/>
    </row>
    <row r="41" spans="2:50" ht="12" customHeight="1" thickBo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  <row r="42" spans="2:50" ht="12" customHeight="1">
      <c r="B42" s="141" t="s">
        <v>145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 t="s">
        <v>44</v>
      </c>
      <c r="Q42" s="140"/>
      <c r="R42" s="140"/>
      <c r="S42" s="140"/>
      <c r="T42" s="140"/>
      <c r="U42" s="140"/>
      <c r="V42" s="140"/>
      <c r="W42" s="140"/>
      <c r="X42" s="140"/>
      <c r="Y42" s="140"/>
      <c r="Z42" s="140" t="s">
        <v>36</v>
      </c>
      <c r="AA42" s="140"/>
      <c r="AB42" s="140"/>
      <c r="AC42" s="140"/>
      <c r="AD42" s="140"/>
      <c r="AE42" s="140"/>
      <c r="AF42" s="140" t="s">
        <v>37</v>
      </c>
      <c r="AG42" s="140"/>
      <c r="AH42" s="140"/>
      <c r="AI42" s="140"/>
      <c r="AJ42" s="140"/>
      <c r="AK42" s="163"/>
      <c r="AL42" s="20"/>
      <c r="AM42" s="141" t="s">
        <v>29</v>
      </c>
      <c r="AN42" s="140"/>
      <c r="AO42" s="140"/>
      <c r="AP42" s="140"/>
      <c r="AQ42" s="140" t="s">
        <v>30</v>
      </c>
      <c r="AR42" s="140"/>
      <c r="AS42" s="140"/>
      <c r="AT42" s="140"/>
      <c r="AU42" s="140" t="s">
        <v>35</v>
      </c>
      <c r="AV42" s="140"/>
      <c r="AW42" s="140"/>
      <c r="AX42" s="163"/>
    </row>
    <row r="43" spans="2:50" ht="12" customHeight="1">
      <c r="B43" s="142" t="s">
        <v>107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 t="s">
        <v>42</v>
      </c>
      <c r="Q43" s="138"/>
      <c r="R43" s="138"/>
      <c r="S43" s="138"/>
      <c r="T43" s="138"/>
      <c r="U43" s="138"/>
      <c r="V43" s="138"/>
      <c r="W43" s="138"/>
      <c r="X43" s="138"/>
      <c r="Y43" s="138"/>
      <c r="Z43" s="138" t="s">
        <v>43</v>
      </c>
      <c r="AA43" s="138"/>
      <c r="AB43" s="138"/>
      <c r="AC43" s="138"/>
      <c r="AD43" s="138"/>
      <c r="AE43" s="138"/>
      <c r="AF43" s="138" t="s">
        <v>43</v>
      </c>
      <c r="AG43" s="138"/>
      <c r="AH43" s="138"/>
      <c r="AI43" s="138"/>
      <c r="AJ43" s="138"/>
      <c r="AK43" s="217"/>
      <c r="AL43" s="20"/>
      <c r="AM43" s="219" t="s">
        <v>34</v>
      </c>
      <c r="AN43" s="151"/>
      <c r="AO43" s="151"/>
      <c r="AP43" s="221" t="s">
        <v>31</v>
      </c>
      <c r="AQ43" s="155" t="s">
        <v>34</v>
      </c>
      <c r="AR43" s="151"/>
      <c r="AS43" s="151"/>
      <c r="AT43" s="221" t="s">
        <v>32</v>
      </c>
      <c r="AU43" s="155" t="s">
        <v>34</v>
      </c>
      <c r="AV43" s="151"/>
      <c r="AW43" s="151"/>
      <c r="AX43" s="153" t="s">
        <v>31</v>
      </c>
    </row>
    <row r="44" spans="2:50" ht="12" customHeight="1" thickBot="1">
      <c r="B44" s="143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218"/>
      <c r="AL44" s="20"/>
      <c r="AM44" s="220"/>
      <c r="AN44" s="152"/>
      <c r="AO44" s="152"/>
      <c r="AP44" s="222"/>
      <c r="AQ44" s="156"/>
      <c r="AR44" s="152"/>
      <c r="AS44" s="152"/>
      <c r="AT44" s="222"/>
      <c r="AU44" s="156"/>
      <c r="AV44" s="152"/>
      <c r="AW44" s="152"/>
      <c r="AX44" s="154"/>
    </row>
  </sheetData>
  <mergeCells count="62">
    <mergeCell ref="AS22:AX22"/>
    <mergeCell ref="AV23:AW24"/>
    <mergeCell ref="AX23:AX24"/>
    <mergeCell ref="Z43:AE44"/>
    <mergeCell ref="AF43:AK44"/>
    <mergeCell ref="AM43:AM44"/>
    <mergeCell ref="AN43:AO44"/>
    <mergeCell ref="AP43:AP44"/>
    <mergeCell ref="AR43:AS44"/>
    <mergeCell ref="AT43:AT44"/>
    <mergeCell ref="Z42:AE42"/>
    <mergeCell ref="AF42:AK42"/>
    <mergeCell ref="AS25:AU26"/>
    <mergeCell ref="AV25:AW26"/>
    <mergeCell ref="AX25:AX26"/>
    <mergeCell ref="B2:O3"/>
    <mergeCell ref="P2:AX3"/>
    <mergeCell ref="AQ8:AQ14"/>
    <mergeCell ref="B4:E5"/>
    <mergeCell ref="F4:O5"/>
    <mergeCell ref="P4:S5"/>
    <mergeCell ref="T4:Y5"/>
    <mergeCell ref="Z4:AC5"/>
    <mergeCell ref="AD4:AX5"/>
    <mergeCell ref="B6:D6"/>
    <mergeCell ref="AO6:AQ6"/>
    <mergeCell ref="B8:B14"/>
    <mergeCell ref="AX11:AX12"/>
    <mergeCell ref="AX9:AX10"/>
    <mergeCell ref="C7:AP7"/>
    <mergeCell ref="AS8:AX8"/>
    <mergeCell ref="B15:B20"/>
    <mergeCell ref="C8:AP14"/>
    <mergeCell ref="C15:AP20"/>
    <mergeCell ref="AQ15:AQ20"/>
    <mergeCell ref="AV11:AW12"/>
    <mergeCell ref="AS9:AU10"/>
    <mergeCell ref="AS11:AU12"/>
    <mergeCell ref="AS16:AU17"/>
    <mergeCell ref="AV16:AW17"/>
    <mergeCell ref="AS18:AU19"/>
    <mergeCell ref="AV18:AW19"/>
    <mergeCell ref="AV9:AW10"/>
    <mergeCell ref="AS15:AX15"/>
    <mergeCell ref="AX16:AX17"/>
    <mergeCell ref="AX18:AX19"/>
    <mergeCell ref="AS23:AU24"/>
    <mergeCell ref="P43:Y44"/>
    <mergeCell ref="P42:Y42"/>
    <mergeCell ref="B42:O42"/>
    <mergeCell ref="B43:O44"/>
    <mergeCell ref="AS29:AX30"/>
    <mergeCell ref="AS31:AX39"/>
    <mergeCell ref="AV43:AW44"/>
    <mergeCell ref="AX43:AX44"/>
    <mergeCell ref="AQ43:AQ44"/>
    <mergeCell ref="AU43:AU44"/>
    <mergeCell ref="U39:X40"/>
    <mergeCell ref="AM42:AP42"/>
    <mergeCell ref="AQ42:AT42"/>
    <mergeCell ref="AU42:AX42"/>
    <mergeCell ref="B21:B40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AQ34"/>
  <sheetViews>
    <sheetView showGridLines="0" showRowColHeaders="0" workbookViewId="0">
      <selection activeCell="B2" sqref="B2:C3"/>
    </sheetView>
  </sheetViews>
  <sheetFormatPr defaultColWidth="8.5" defaultRowHeight="13.5"/>
  <cols>
    <col min="1" max="1" width="3.625" style="54" customWidth="1"/>
    <col min="2" max="2" width="3.125" style="54" customWidth="1"/>
    <col min="3" max="3" width="5.125" style="54" customWidth="1"/>
    <col min="4" max="4" width="6.625" style="54" customWidth="1"/>
    <col min="5" max="5" width="5.625" style="54" customWidth="1"/>
    <col min="6" max="10" width="3.125" style="54" customWidth="1"/>
    <col min="11" max="11" width="7.625" style="54" customWidth="1"/>
    <col min="12" max="12" width="3.125" style="54" customWidth="1"/>
    <col min="13" max="13" width="5.625" style="54" customWidth="1"/>
    <col min="14" max="19" width="2.125" style="54" customWidth="1"/>
    <col min="20" max="20" width="2.375" style="54" customWidth="1"/>
    <col min="21" max="22" width="7.625" style="54" customWidth="1"/>
    <col min="23" max="25" width="2.125" style="54" customWidth="1"/>
    <col min="26" max="27" width="1" style="54" customWidth="1"/>
    <col min="28" max="43" width="2.125" style="54" customWidth="1"/>
    <col min="44" max="16384" width="8.5" style="54"/>
  </cols>
  <sheetData>
    <row r="1" spans="2:43" ht="18" customHeight="1"/>
    <row r="2" spans="2:43" ht="12" customHeight="1" thickBot="1">
      <c r="B2" s="283" t="s">
        <v>89</v>
      </c>
      <c r="C2" s="284"/>
      <c r="D2" s="262" t="s">
        <v>54</v>
      </c>
      <c r="E2" s="262"/>
      <c r="F2" s="262"/>
      <c r="G2" s="262"/>
      <c r="H2" s="262"/>
      <c r="I2" s="262"/>
      <c r="J2" s="262"/>
      <c r="K2" s="262"/>
      <c r="L2" s="282" t="s">
        <v>88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</row>
    <row r="3" spans="2:43" ht="12" customHeight="1" thickBot="1">
      <c r="B3" s="284"/>
      <c r="C3" s="284"/>
      <c r="D3" s="47" t="s">
        <v>55</v>
      </c>
      <c r="E3" s="50">
        <v>2025</v>
      </c>
      <c r="F3" s="51" t="s">
        <v>56</v>
      </c>
      <c r="G3" s="52">
        <v>8</v>
      </c>
      <c r="H3" s="51" t="s">
        <v>57</v>
      </c>
      <c r="I3" s="52">
        <v>8</v>
      </c>
      <c r="J3" s="53" t="s">
        <v>58</v>
      </c>
      <c r="K3" s="23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</row>
    <row r="4" spans="2:43" ht="9" customHeight="1">
      <c r="B4" s="263" t="s">
        <v>59</v>
      </c>
      <c r="C4" s="264"/>
      <c r="D4" s="135" t="str">
        <f>gyouji</f>
        <v>第６３回　福島県吹奏楽コンクール</v>
      </c>
      <c r="E4" s="135"/>
      <c r="F4" s="135"/>
      <c r="G4" s="135"/>
      <c r="H4" s="135"/>
      <c r="I4" s="135"/>
      <c r="J4" s="267"/>
      <c r="K4" s="271" t="s">
        <v>60</v>
      </c>
      <c r="L4" s="320" t="e">
        <f>VLOOKUP(bumon,kaisaijouhou,3,FALSE)</f>
        <v>#N/A</v>
      </c>
      <c r="M4" s="320"/>
      <c r="N4" s="320"/>
      <c r="O4" s="320"/>
      <c r="P4" s="320"/>
      <c r="Q4" s="320"/>
      <c r="R4" s="320"/>
      <c r="S4" s="320"/>
      <c r="T4" s="321"/>
      <c r="U4" s="273" t="s">
        <v>61</v>
      </c>
      <c r="V4" s="232"/>
      <c r="W4" s="232"/>
      <c r="X4" s="274">
        <v>1</v>
      </c>
      <c r="Y4" s="275"/>
      <c r="Z4" s="275"/>
      <c r="AA4" s="275"/>
      <c r="AB4" s="276" t="s">
        <v>15</v>
      </c>
      <c r="AC4" s="232" t="s">
        <v>62</v>
      </c>
      <c r="AD4" s="232"/>
      <c r="AE4" s="232"/>
      <c r="AF4" s="232"/>
      <c r="AG4" s="232"/>
      <c r="AH4" s="285" t="s">
        <v>63</v>
      </c>
      <c r="AI4" s="236"/>
      <c r="AJ4" s="236"/>
      <c r="AK4" s="236"/>
      <c r="AL4" s="236"/>
      <c r="AM4" s="236"/>
      <c r="AN4" s="236"/>
      <c r="AO4" s="236"/>
      <c r="AP4" s="236"/>
      <c r="AQ4" s="236"/>
    </row>
    <row r="5" spans="2:43" ht="9" customHeight="1">
      <c r="B5" s="265"/>
      <c r="C5" s="266"/>
      <c r="D5" s="182"/>
      <c r="E5" s="182"/>
      <c r="F5" s="182"/>
      <c r="G5" s="182"/>
      <c r="H5" s="182"/>
      <c r="I5" s="182"/>
      <c r="J5" s="268"/>
      <c r="K5" s="272"/>
      <c r="L5" s="182"/>
      <c r="M5" s="182"/>
      <c r="N5" s="182"/>
      <c r="O5" s="182"/>
      <c r="P5" s="182"/>
      <c r="Q5" s="182"/>
      <c r="R5" s="182"/>
      <c r="S5" s="182"/>
      <c r="T5" s="322"/>
      <c r="U5" s="273"/>
      <c r="V5" s="232"/>
      <c r="W5" s="232"/>
      <c r="X5" s="274"/>
      <c r="Y5" s="275"/>
      <c r="Z5" s="275"/>
      <c r="AA5" s="275"/>
      <c r="AB5" s="276"/>
      <c r="AC5" s="232"/>
      <c r="AD5" s="232"/>
      <c r="AE5" s="232"/>
      <c r="AF5" s="232"/>
      <c r="AG5" s="232"/>
      <c r="AH5" s="285"/>
      <c r="AI5" s="236"/>
      <c r="AJ5" s="236"/>
      <c r="AK5" s="236"/>
      <c r="AL5" s="236"/>
      <c r="AM5" s="236"/>
      <c r="AN5" s="236"/>
      <c r="AO5" s="236"/>
      <c r="AP5" s="236"/>
      <c r="AQ5" s="236"/>
    </row>
    <row r="6" spans="2:43" ht="9" customHeight="1">
      <c r="B6" s="265"/>
      <c r="C6" s="266"/>
      <c r="D6" s="269"/>
      <c r="E6" s="269"/>
      <c r="F6" s="269"/>
      <c r="G6" s="269"/>
      <c r="H6" s="269"/>
      <c r="I6" s="269"/>
      <c r="J6" s="270"/>
      <c r="K6" s="272"/>
      <c r="L6" s="269"/>
      <c r="M6" s="269"/>
      <c r="N6" s="269"/>
      <c r="O6" s="269"/>
      <c r="P6" s="269"/>
      <c r="Q6" s="269"/>
      <c r="R6" s="269"/>
      <c r="S6" s="269"/>
      <c r="T6" s="323"/>
      <c r="U6" s="273" t="s">
        <v>64</v>
      </c>
      <c r="V6" s="232"/>
      <c r="W6" s="232"/>
      <c r="X6" s="277">
        <f>syoyoujikan</f>
        <v>400</v>
      </c>
      <c r="Y6" s="278"/>
      <c r="Z6" s="278"/>
      <c r="AA6" s="278"/>
      <c r="AB6" s="276" t="s">
        <v>14</v>
      </c>
      <c r="AC6" s="286">
        <f>nyuujouryou</f>
        <v>1000</v>
      </c>
      <c r="AD6" s="287"/>
      <c r="AE6" s="287"/>
      <c r="AF6" s="287"/>
      <c r="AG6" s="292" t="s">
        <v>65</v>
      </c>
      <c r="AH6" s="285"/>
      <c r="AI6" s="236"/>
      <c r="AJ6" s="236"/>
      <c r="AK6" s="236"/>
      <c r="AL6" s="236"/>
      <c r="AM6" s="236"/>
      <c r="AN6" s="236"/>
      <c r="AO6" s="236"/>
      <c r="AP6" s="236"/>
      <c r="AQ6" s="236"/>
    </row>
    <row r="7" spans="2:43" ht="9" customHeight="1">
      <c r="B7" s="265" t="s">
        <v>66</v>
      </c>
      <c r="C7" s="266"/>
      <c r="D7" s="324" t="e">
        <f>VLOOKUP(bumon,kaisaijouhou,2,FALSE)</f>
        <v>#N/A</v>
      </c>
      <c r="E7" s="158"/>
      <c r="F7" s="158"/>
      <c r="G7" s="158"/>
      <c r="H7" s="158"/>
      <c r="I7" s="158"/>
      <c r="J7" s="159"/>
      <c r="K7" s="272" t="s">
        <v>87</v>
      </c>
      <c r="L7" s="314" t="s">
        <v>110</v>
      </c>
      <c r="M7" s="314"/>
      <c r="N7" s="314"/>
      <c r="O7" s="314"/>
      <c r="P7" s="314"/>
      <c r="Q7" s="314"/>
      <c r="R7" s="314"/>
      <c r="S7" s="314"/>
      <c r="T7" s="315"/>
      <c r="U7" s="273"/>
      <c r="V7" s="232"/>
      <c r="W7" s="232"/>
      <c r="X7" s="277"/>
      <c r="Y7" s="278"/>
      <c r="Z7" s="278"/>
      <c r="AA7" s="278"/>
      <c r="AB7" s="276"/>
      <c r="AC7" s="288"/>
      <c r="AD7" s="289"/>
      <c r="AE7" s="289"/>
      <c r="AF7" s="289"/>
      <c r="AG7" s="293"/>
      <c r="AH7" s="285"/>
      <c r="AI7" s="236"/>
      <c r="AJ7" s="236"/>
      <c r="AK7" s="236"/>
      <c r="AL7" s="236"/>
      <c r="AM7" s="236"/>
      <c r="AN7" s="236"/>
      <c r="AO7" s="236"/>
      <c r="AP7" s="236"/>
      <c r="AQ7" s="236"/>
    </row>
    <row r="8" spans="2:43" ht="9" customHeight="1">
      <c r="B8" s="265"/>
      <c r="C8" s="266"/>
      <c r="D8" s="325"/>
      <c r="E8" s="326"/>
      <c r="F8" s="326"/>
      <c r="G8" s="326"/>
      <c r="H8" s="326"/>
      <c r="I8" s="326"/>
      <c r="J8" s="327"/>
      <c r="K8" s="272"/>
      <c r="L8" s="316"/>
      <c r="M8" s="316"/>
      <c r="N8" s="316"/>
      <c r="O8" s="316"/>
      <c r="P8" s="316"/>
      <c r="Q8" s="316"/>
      <c r="R8" s="316"/>
      <c r="S8" s="316"/>
      <c r="T8" s="317"/>
      <c r="U8" s="273" t="s">
        <v>67</v>
      </c>
      <c r="V8" s="232"/>
      <c r="W8" s="232"/>
      <c r="X8" s="277" t="e">
        <f>VLOOKUP(bumon,kaisaijouhou,4,FALSE)</f>
        <v>#N/A</v>
      </c>
      <c r="Y8" s="278"/>
      <c r="Z8" s="278"/>
      <c r="AA8" s="278"/>
      <c r="AB8" s="276" t="s">
        <v>68</v>
      </c>
      <c r="AC8" s="288"/>
      <c r="AD8" s="289"/>
      <c r="AE8" s="289"/>
      <c r="AF8" s="289"/>
      <c r="AG8" s="293"/>
      <c r="AH8" s="232" t="s">
        <v>69</v>
      </c>
      <c r="AI8" s="236"/>
      <c r="AJ8" s="236"/>
      <c r="AK8" s="236"/>
      <c r="AL8" s="236"/>
      <c r="AM8" s="236"/>
      <c r="AN8" s="236"/>
      <c r="AO8" s="236"/>
      <c r="AP8" s="236"/>
      <c r="AQ8" s="236"/>
    </row>
    <row r="9" spans="2:43" ht="9" customHeight="1" thickBot="1">
      <c r="B9" s="279"/>
      <c r="C9" s="280"/>
      <c r="D9" s="328"/>
      <c r="E9" s="329"/>
      <c r="F9" s="329"/>
      <c r="G9" s="329"/>
      <c r="H9" s="329"/>
      <c r="I9" s="329"/>
      <c r="J9" s="330"/>
      <c r="K9" s="281"/>
      <c r="L9" s="318"/>
      <c r="M9" s="318"/>
      <c r="N9" s="318"/>
      <c r="O9" s="318"/>
      <c r="P9" s="318"/>
      <c r="Q9" s="318"/>
      <c r="R9" s="318"/>
      <c r="S9" s="318"/>
      <c r="T9" s="319"/>
      <c r="U9" s="273"/>
      <c r="V9" s="232"/>
      <c r="W9" s="232"/>
      <c r="X9" s="277"/>
      <c r="Y9" s="278"/>
      <c r="Z9" s="278"/>
      <c r="AA9" s="278"/>
      <c r="AB9" s="276"/>
      <c r="AC9" s="290"/>
      <c r="AD9" s="291"/>
      <c r="AE9" s="291"/>
      <c r="AF9" s="291"/>
      <c r="AG9" s="294"/>
      <c r="AH9" s="232"/>
      <c r="AI9" s="236"/>
      <c r="AJ9" s="236"/>
      <c r="AK9" s="236"/>
      <c r="AL9" s="236"/>
      <c r="AM9" s="236"/>
      <c r="AN9" s="236"/>
      <c r="AO9" s="236"/>
      <c r="AP9" s="236"/>
      <c r="AQ9" s="236"/>
    </row>
    <row r="10" spans="2:43" ht="9" customHeight="1" thickBot="1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2:43" ht="18" customHeight="1" thickBot="1">
      <c r="B11" s="297" t="s">
        <v>70</v>
      </c>
      <c r="C11" s="298"/>
      <c r="D11" s="298"/>
      <c r="E11" s="298"/>
      <c r="F11" s="298"/>
      <c r="G11" s="298"/>
      <c r="H11" s="298"/>
      <c r="I11" s="298" t="s">
        <v>91</v>
      </c>
      <c r="J11" s="298"/>
      <c r="K11" s="298"/>
      <c r="L11" s="298" t="s">
        <v>71</v>
      </c>
      <c r="M11" s="298"/>
      <c r="N11" s="298" t="s">
        <v>92</v>
      </c>
      <c r="O11" s="298"/>
      <c r="P11" s="298"/>
      <c r="Q11" s="298"/>
      <c r="R11" s="298"/>
      <c r="S11" s="298"/>
      <c r="T11" s="299" t="s">
        <v>93</v>
      </c>
      <c r="U11" s="298"/>
      <c r="V11" s="298"/>
      <c r="W11" s="300" t="s">
        <v>72</v>
      </c>
      <c r="X11" s="301"/>
      <c r="Y11" s="302" t="s">
        <v>73</v>
      </c>
      <c r="Z11" s="303"/>
      <c r="AA11" s="304" t="s">
        <v>90</v>
      </c>
      <c r="AB11" s="305"/>
      <c r="AC11" s="300" t="s">
        <v>74</v>
      </c>
      <c r="AD11" s="301"/>
      <c r="AE11" s="301"/>
      <c r="AF11" s="301"/>
      <c r="AG11" s="301"/>
      <c r="AH11" s="301"/>
      <c r="AI11" s="298" t="s">
        <v>75</v>
      </c>
      <c r="AJ11" s="298"/>
      <c r="AK11" s="298"/>
      <c r="AL11" s="298"/>
      <c r="AM11" s="298"/>
      <c r="AN11" s="298"/>
      <c r="AO11" s="298"/>
      <c r="AP11" s="298"/>
      <c r="AQ11" s="49"/>
    </row>
    <row r="12" spans="2:43" ht="18" customHeight="1">
      <c r="B12" s="258">
        <v>1</v>
      </c>
      <c r="C12" s="259"/>
      <c r="D12" s="259"/>
      <c r="E12" s="259"/>
      <c r="F12" s="259"/>
      <c r="G12" s="259"/>
      <c r="H12" s="259"/>
      <c r="I12" s="260"/>
      <c r="J12" s="260"/>
      <c r="K12" s="260"/>
      <c r="L12" s="261" t="s">
        <v>76</v>
      </c>
      <c r="M12" s="48" t="s">
        <v>77</v>
      </c>
      <c r="N12" s="260"/>
      <c r="O12" s="260"/>
      <c r="P12" s="260"/>
      <c r="Q12" s="260"/>
      <c r="R12" s="260"/>
      <c r="S12" s="260"/>
      <c r="T12" s="331" t="str">
        <f>IF(C12="","",dantai)</f>
        <v/>
      </c>
      <c r="U12" s="332"/>
      <c r="V12" s="333"/>
      <c r="W12" s="306"/>
      <c r="X12" s="306"/>
      <c r="Y12" s="306"/>
      <c r="Z12" s="307"/>
      <c r="AA12" s="308"/>
      <c r="AB12" s="309"/>
      <c r="AC12" s="231"/>
      <c r="AD12" s="295"/>
      <c r="AE12" s="296"/>
      <c r="AF12" s="231"/>
      <c r="AG12" s="295"/>
      <c r="AH12" s="296"/>
      <c r="AI12" s="231"/>
      <c r="AJ12" s="295"/>
      <c r="AK12" s="295"/>
      <c r="AL12" s="295"/>
      <c r="AM12" s="295"/>
      <c r="AN12" s="295"/>
      <c r="AO12" s="295"/>
      <c r="AP12" s="296"/>
      <c r="AQ12" s="251"/>
    </row>
    <row r="13" spans="2:43" ht="18" customHeight="1">
      <c r="B13" s="228"/>
      <c r="C13" s="254"/>
      <c r="D13" s="254"/>
      <c r="E13" s="254"/>
      <c r="F13" s="254"/>
      <c r="G13" s="254"/>
      <c r="H13" s="254"/>
      <c r="I13" s="255"/>
      <c r="J13" s="255"/>
      <c r="K13" s="255"/>
      <c r="L13" s="252"/>
      <c r="M13" s="39" t="s">
        <v>78</v>
      </c>
      <c r="N13" s="255"/>
      <c r="O13" s="255"/>
      <c r="P13" s="255"/>
      <c r="Q13" s="255"/>
      <c r="R13" s="255"/>
      <c r="S13" s="255"/>
      <c r="T13" s="334"/>
      <c r="U13" s="335"/>
      <c r="V13" s="336"/>
      <c r="W13" s="256" t="s">
        <v>14</v>
      </c>
      <c r="X13" s="256"/>
      <c r="Y13" s="256" t="s">
        <v>15</v>
      </c>
      <c r="Z13" s="257"/>
      <c r="AA13" s="250" t="s">
        <v>15</v>
      </c>
      <c r="AB13" s="251"/>
      <c r="AC13" s="227"/>
      <c r="AD13" s="225"/>
      <c r="AE13" s="226"/>
      <c r="AF13" s="227"/>
      <c r="AG13" s="225"/>
      <c r="AH13" s="226"/>
      <c r="AI13" s="227"/>
      <c r="AJ13" s="225"/>
      <c r="AK13" s="225"/>
      <c r="AL13" s="225"/>
      <c r="AM13" s="225"/>
      <c r="AN13" s="225"/>
      <c r="AO13" s="225"/>
      <c r="AP13" s="226"/>
      <c r="AQ13" s="236"/>
    </row>
    <row r="14" spans="2:43" ht="18" customHeight="1">
      <c r="B14" s="228">
        <v>2</v>
      </c>
      <c r="C14" s="237"/>
      <c r="D14" s="237"/>
      <c r="E14" s="237"/>
      <c r="F14" s="237"/>
      <c r="G14" s="237"/>
      <c r="H14" s="237"/>
      <c r="I14" s="239"/>
      <c r="J14" s="239"/>
      <c r="K14" s="239"/>
      <c r="L14" s="240" t="s">
        <v>76</v>
      </c>
      <c r="M14" s="35" t="s">
        <v>77</v>
      </c>
      <c r="N14" s="239"/>
      <c r="O14" s="239"/>
      <c r="P14" s="239"/>
      <c r="Q14" s="239"/>
      <c r="R14" s="239"/>
      <c r="S14" s="239"/>
      <c r="T14" s="337" t="str">
        <f>IF(C14="","",dantai)</f>
        <v/>
      </c>
      <c r="U14" s="338"/>
      <c r="V14" s="339"/>
      <c r="W14" s="244"/>
      <c r="X14" s="244"/>
      <c r="Y14" s="244"/>
      <c r="Z14" s="245"/>
      <c r="AA14" s="246"/>
      <c r="AB14" s="247"/>
      <c r="AC14" s="227"/>
      <c r="AD14" s="225"/>
      <c r="AE14" s="226"/>
      <c r="AF14" s="227"/>
      <c r="AG14" s="225"/>
      <c r="AH14" s="226"/>
      <c r="AI14" s="227"/>
      <c r="AJ14" s="225"/>
      <c r="AK14" s="225"/>
      <c r="AL14" s="225"/>
      <c r="AM14" s="225"/>
      <c r="AN14" s="225"/>
      <c r="AO14" s="225"/>
      <c r="AP14" s="226"/>
      <c r="AQ14" s="236"/>
    </row>
    <row r="15" spans="2:43" ht="18" customHeight="1">
      <c r="B15" s="228"/>
      <c r="C15" s="253"/>
      <c r="D15" s="254"/>
      <c r="E15" s="254"/>
      <c r="F15" s="254"/>
      <c r="G15" s="254"/>
      <c r="H15" s="254"/>
      <c r="I15" s="255"/>
      <c r="J15" s="255"/>
      <c r="K15" s="255"/>
      <c r="L15" s="252"/>
      <c r="M15" s="39" t="s">
        <v>78</v>
      </c>
      <c r="N15" s="255"/>
      <c r="O15" s="255"/>
      <c r="P15" s="255"/>
      <c r="Q15" s="255"/>
      <c r="R15" s="255"/>
      <c r="S15" s="255"/>
      <c r="T15" s="334"/>
      <c r="U15" s="335"/>
      <c r="V15" s="336"/>
      <c r="W15" s="256" t="s">
        <v>14</v>
      </c>
      <c r="X15" s="256"/>
      <c r="Y15" s="256" t="s">
        <v>15</v>
      </c>
      <c r="Z15" s="257"/>
      <c r="AA15" s="250" t="s">
        <v>15</v>
      </c>
      <c r="AB15" s="251"/>
      <c r="AC15" s="227"/>
      <c r="AD15" s="225"/>
      <c r="AE15" s="226"/>
      <c r="AF15" s="227"/>
      <c r="AG15" s="225"/>
      <c r="AH15" s="226"/>
      <c r="AI15" s="227"/>
      <c r="AJ15" s="225"/>
      <c r="AK15" s="225"/>
      <c r="AL15" s="225"/>
      <c r="AM15" s="225"/>
      <c r="AN15" s="225"/>
      <c r="AO15" s="225"/>
      <c r="AP15" s="226"/>
      <c r="AQ15" s="236"/>
    </row>
    <row r="16" spans="2:43" ht="18" customHeight="1">
      <c r="B16" s="228">
        <v>3</v>
      </c>
      <c r="C16" s="237"/>
      <c r="D16" s="238"/>
      <c r="E16" s="238"/>
      <c r="F16" s="238"/>
      <c r="G16" s="238"/>
      <c r="H16" s="238"/>
      <c r="I16" s="239"/>
      <c r="J16" s="239"/>
      <c r="K16" s="239"/>
      <c r="L16" s="240" t="s">
        <v>76</v>
      </c>
      <c r="M16" s="35" t="s">
        <v>77</v>
      </c>
      <c r="N16" s="239"/>
      <c r="O16" s="239"/>
      <c r="P16" s="239"/>
      <c r="Q16" s="239"/>
      <c r="R16" s="239"/>
      <c r="S16" s="239"/>
      <c r="T16" s="337" t="str">
        <f>IF(C16="","",dantai)</f>
        <v/>
      </c>
      <c r="U16" s="338"/>
      <c r="V16" s="339"/>
      <c r="W16" s="244"/>
      <c r="X16" s="244"/>
      <c r="Y16" s="244"/>
      <c r="Z16" s="245"/>
      <c r="AA16" s="246"/>
      <c r="AB16" s="247"/>
      <c r="AC16" s="227"/>
      <c r="AD16" s="225"/>
      <c r="AE16" s="226"/>
      <c r="AF16" s="227"/>
      <c r="AG16" s="225"/>
      <c r="AH16" s="226"/>
      <c r="AI16" s="227"/>
      <c r="AJ16" s="225"/>
      <c r="AK16" s="225"/>
      <c r="AL16" s="225"/>
      <c r="AM16" s="225"/>
      <c r="AN16" s="225"/>
      <c r="AO16" s="225"/>
      <c r="AP16" s="226"/>
      <c r="AQ16" s="236"/>
    </row>
    <row r="17" spans="2:43" ht="18" customHeight="1">
      <c r="B17" s="228"/>
      <c r="C17" s="253"/>
      <c r="D17" s="254"/>
      <c r="E17" s="254"/>
      <c r="F17" s="254"/>
      <c r="G17" s="254"/>
      <c r="H17" s="254"/>
      <c r="I17" s="255"/>
      <c r="J17" s="255"/>
      <c r="K17" s="255"/>
      <c r="L17" s="252"/>
      <c r="M17" s="39" t="s">
        <v>78</v>
      </c>
      <c r="N17" s="255"/>
      <c r="O17" s="255"/>
      <c r="P17" s="255"/>
      <c r="Q17" s="255"/>
      <c r="R17" s="255"/>
      <c r="S17" s="255"/>
      <c r="T17" s="334"/>
      <c r="U17" s="335"/>
      <c r="V17" s="336"/>
      <c r="W17" s="256" t="s">
        <v>14</v>
      </c>
      <c r="X17" s="256"/>
      <c r="Y17" s="256" t="s">
        <v>15</v>
      </c>
      <c r="Z17" s="257"/>
      <c r="AA17" s="250" t="s">
        <v>15</v>
      </c>
      <c r="AB17" s="251"/>
      <c r="AC17" s="227"/>
      <c r="AD17" s="225"/>
      <c r="AE17" s="226"/>
      <c r="AF17" s="227"/>
      <c r="AG17" s="225"/>
      <c r="AH17" s="226"/>
      <c r="AI17" s="227"/>
      <c r="AJ17" s="225"/>
      <c r="AK17" s="225"/>
      <c r="AL17" s="225"/>
      <c r="AM17" s="225"/>
      <c r="AN17" s="225"/>
      <c r="AO17" s="225"/>
      <c r="AP17" s="226"/>
      <c r="AQ17" s="236"/>
    </row>
    <row r="18" spans="2:43" ht="18" customHeight="1">
      <c r="B18" s="228">
        <v>4</v>
      </c>
      <c r="C18" s="237"/>
      <c r="D18" s="238"/>
      <c r="E18" s="238"/>
      <c r="F18" s="238"/>
      <c r="G18" s="238"/>
      <c r="H18" s="238"/>
      <c r="I18" s="239"/>
      <c r="J18" s="239"/>
      <c r="K18" s="239"/>
      <c r="L18" s="240" t="s">
        <v>76</v>
      </c>
      <c r="M18" s="35" t="s">
        <v>77</v>
      </c>
      <c r="N18" s="239"/>
      <c r="O18" s="239"/>
      <c r="P18" s="239"/>
      <c r="Q18" s="239"/>
      <c r="R18" s="239"/>
      <c r="S18" s="239"/>
      <c r="T18" s="337" t="str">
        <f>IF(C18="","",dantai)</f>
        <v/>
      </c>
      <c r="U18" s="338"/>
      <c r="V18" s="339"/>
      <c r="W18" s="244"/>
      <c r="X18" s="244"/>
      <c r="Y18" s="244"/>
      <c r="Z18" s="245"/>
      <c r="AA18" s="246"/>
      <c r="AB18" s="247"/>
      <c r="AC18" s="227"/>
      <c r="AD18" s="225"/>
      <c r="AE18" s="226"/>
      <c r="AF18" s="227"/>
      <c r="AG18" s="225"/>
      <c r="AH18" s="226"/>
      <c r="AI18" s="227"/>
      <c r="AJ18" s="225"/>
      <c r="AK18" s="225"/>
      <c r="AL18" s="225"/>
      <c r="AM18" s="225"/>
      <c r="AN18" s="225"/>
      <c r="AO18" s="225"/>
      <c r="AP18" s="226"/>
      <c r="AQ18" s="236"/>
    </row>
    <row r="19" spans="2:43" ht="18" customHeight="1">
      <c r="B19" s="228"/>
      <c r="C19" s="253"/>
      <c r="D19" s="254"/>
      <c r="E19" s="254"/>
      <c r="F19" s="254"/>
      <c r="G19" s="254"/>
      <c r="H19" s="254"/>
      <c r="I19" s="255"/>
      <c r="J19" s="255"/>
      <c r="K19" s="255"/>
      <c r="L19" s="252"/>
      <c r="M19" s="39" t="s">
        <v>78</v>
      </c>
      <c r="N19" s="255"/>
      <c r="O19" s="255"/>
      <c r="P19" s="255"/>
      <c r="Q19" s="255"/>
      <c r="R19" s="255"/>
      <c r="S19" s="255"/>
      <c r="T19" s="334"/>
      <c r="U19" s="335"/>
      <c r="V19" s="336"/>
      <c r="W19" s="256" t="s">
        <v>14</v>
      </c>
      <c r="X19" s="256"/>
      <c r="Y19" s="256" t="s">
        <v>15</v>
      </c>
      <c r="Z19" s="257"/>
      <c r="AA19" s="250" t="s">
        <v>15</v>
      </c>
      <c r="AB19" s="251"/>
      <c r="AC19" s="227"/>
      <c r="AD19" s="225"/>
      <c r="AE19" s="226"/>
      <c r="AF19" s="227"/>
      <c r="AG19" s="225"/>
      <c r="AH19" s="226"/>
      <c r="AI19" s="227"/>
      <c r="AJ19" s="225"/>
      <c r="AK19" s="225"/>
      <c r="AL19" s="225"/>
      <c r="AM19" s="225"/>
      <c r="AN19" s="225"/>
      <c r="AO19" s="225"/>
      <c r="AP19" s="226"/>
      <c r="AQ19" s="236"/>
    </row>
    <row r="20" spans="2:43" ht="18" customHeight="1">
      <c r="B20" s="228">
        <v>5</v>
      </c>
      <c r="C20" s="237"/>
      <c r="D20" s="237"/>
      <c r="E20" s="237"/>
      <c r="F20" s="237"/>
      <c r="G20" s="237"/>
      <c r="H20" s="237"/>
      <c r="I20" s="239"/>
      <c r="J20" s="239"/>
      <c r="K20" s="239"/>
      <c r="L20" s="240" t="s">
        <v>76</v>
      </c>
      <c r="M20" s="35" t="s">
        <v>77</v>
      </c>
      <c r="N20" s="239"/>
      <c r="O20" s="239"/>
      <c r="P20" s="239"/>
      <c r="Q20" s="239"/>
      <c r="R20" s="239"/>
      <c r="S20" s="239"/>
      <c r="T20" s="337" t="str">
        <f>IF(C20="","",dantai)</f>
        <v/>
      </c>
      <c r="U20" s="338"/>
      <c r="V20" s="339"/>
      <c r="W20" s="244"/>
      <c r="X20" s="244"/>
      <c r="Y20" s="244"/>
      <c r="Z20" s="245"/>
      <c r="AA20" s="246"/>
      <c r="AB20" s="247"/>
      <c r="AC20" s="227"/>
      <c r="AD20" s="225"/>
      <c r="AE20" s="226"/>
      <c r="AF20" s="227"/>
      <c r="AG20" s="225"/>
      <c r="AH20" s="226"/>
      <c r="AI20" s="227"/>
      <c r="AJ20" s="225"/>
      <c r="AK20" s="225"/>
      <c r="AL20" s="225"/>
      <c r="AM20" s="225"/>
      <c r="AN20" s="225"/>
      <c r="AO20" s="225"/>
      <c r="AP20" s="226"/>
      <c r="AQ20" s="236"/>
    </row>
    <row r="21" spans="2:43" ht="18" customHeight="1">
      <c r="B21" s="228"/>
      <c r="C21" s="253"/>
      <c r="D21" s="254"/>
      <c r="E21" s="254"/>
      <c r="F21" s="254"/>
      <c r="G21" s="254"/>
      <c r="H21" s="254"/>
      <c r="I21" s="255"/>
      <c r="J21" s="255"/>
      <c r="K21" s="255"/>
      <c r="L21" s="252"/>
      <c r="M21" s="39" t="s">
        <v>78</v>
      </c>
      <c r="N21" s="255"/>
      <c r="O21" s="255"/>
      <c r="P21" s="255"/>
      <c r="Q21" s="255"/>
      <c r="R21" s="255"/>
      <c r="S21" s="255"/>
      <c r="T21" s="334"/>
      <c r="U21" s="335"/>
      <c r="V21" s="336"/>
      <c r="W21" s="256" t="s">
        <v>14</v>
      </c>
      <c r="X21" s="256"/>
      <c r="Y21" s="256" t="s">
        <v>15</v>
      </c>
      <c r="Z21" s="257"/>
      <c r="AA21" s="250" t="s">
        <v>15</v>
      </c>
      <c r="AB21" s="251"/>
      <c r="AC21" s="227"/>
      <c r="AD21" s="225"/>
      <c r="AE21" s="226"/>
      <c r="AF21" s="227"/>
      <c r="AG21" s="225"/>
      <c r="AH21" s="226"/>
      <c r="AI21" s="227"/>
      <c r="AJ21" s="225"/>
      <c r="AK21" s="225"/>
      <c r="AL21" s="225"/>
      <c r="AM21" s="225"/>
      <c r="AN21" s="225"/>
      <c r="AO21" s="225"/>
      <c r="AP21" s="226"/>
      <c r="AQ21" s="236"/>
    </row>
    <row r="22" spans="2:43" ht="18" customHeight="1">
      <c r="B22" s="228">
        <v>6</v>
      </c>
      <c r="C22" s="237"/>
      <c r="D22" s="238"/>
      <c r="E22" s="238"/>
      <c r="F22" s="238"/>
      <c r="G22" s="238"/>
      <c r="H22" s="238"/>
      <c r="I22" s="239"/>
      <c r="J22" s="239"/>
      <c r="K22" s="239"/>
      <c r="L22" s="240" t="s">
        <v>76</v>
      </c>
      <c r="M22" s="35" t="s">
        <v>77</v>
      </c>
      <c r="N22" s="239"/>
      <c r="O22" s="239"/>
      <c r="P22" s="239"/>
      <c r="Q22" s="239"/>
      <c r="R22" s="239"/>
      <c r="S22" s="239"/>
      <c r="T22" s="337" t="str">
        <f>IF(C22="","",dantai)</f>
        <v/>
      </c>
      <c r="U22" s="338"/>
      <c r="V22" s="339"/>
      <c r="W22" s="244"/>
      <c r="X22" s="244"/>
      <c r="Y22" s="244"/>
      <c r="Z22" s="245"/>
      <c r="AA22" s="246"/>
      <c r="AB22" s="247"/>
      <c r="AC22" s="227"/>
      <c r="AD22" s="225"/>
      <c r="AE22" s="226"/>
      <c r="AF22" s="227"/>
      <c r="AG22" s="225"/>
      <c r="AH22" s="226"/>
      <c r="AI22" s="227"/>
      <c r="AJ22" s="225"/>
      <c r="AK22" s="225"/>
      <c r="AL22" s="225"/>
      <c r="AM22" s="225"/>
      <c r="AN22" s="225"/>
      <c r="AO22" s="225"/>
      <c r="AP22" s="226"/>
      <c r="AQ22" s="236"/>
    </row>
    <row r="23" spans="2:43" ht="18" customHeight="1">
      <c r="B23" s="228"/>
      <c r="C23" s="253"/>
      <c r="D23" s="254"/>
      <c r="E23" s="254"/>
      <c r="F23" s="254"/>
      <c r="G23" s="254"/>
      <c r="H23" s="254"/>
      <c r="I23" s="255"/>
      <c r="J23" s="255"/>
      <c r="K23" s="255"/>
      <c r="L23" s="252"/>
      <c r="M23" s="39" t="s">
        <v>78</v>
      </c>
      <c r="N23" s="255"/>
      <c r="O23" s="255"/>
      <c r="P23" s="255"/>
      <c r="Q23" s="255"/>
      <c r="R23" s="255"/>
      <c r="S23" s="255"/>
      <c r="T23" s="334"/>
      <c r="U23" s="335"/>
      <c r="V23" s="336"/>
      <c r="W23" s="256" t="s">
        <v>14</v>
      </c>
      <c r="X23" s="256"/>
      <c r="Y23" s="256" t="s">
        <v>15</v>
      </c>
      <c r="Z23" s="257"/>
      <c r="AA23" s="250" t="s">
        <v>15</v>
      </c>
      <c r="AB23" s="251"/>
      <c r="AC23" s="227"/>
      <c r="AD23" s="225"/>
      <c r="AE23" s="226"/>
      <c r="AF23" s="227"/>
      <c r="AG23" s="225"/>
      <c r="AH23" s="226"/>
      <c r="AI23" s="227"/>
      <c r="AJ23" s="225"/>
      <c r="AK23" s="225"/>
      <c r="AL23" s="225"/>
      <c r="AM23" s="225"/>
      <c r="AN23" s="225"/>
      <c r="AO23" s="225"/>
      <c r="AP23" s="226"/>
      <c r="AQ23" s="236"/>
    </row>
    <row r="24" spans="2:43" ht="18" customHeight="1">
      <c r="B24" s="228">
        <v>7</v>
      </c>
      <c r="C24" s="237"/>
      <c r="D24" s="238"/>
      <c r="E24" s="238"/>
      <c r="F24" s="238"/>
      <c r="G24" s="238"/>
      <c r="H24" s="238"/>
      <c r="I24" s="239"/>
      <c r="J24" s="239"/>
      <c r="K24" s="239"/>
      <c r="L24" s="240" t="s">
        <v>76</v>
      </c>
      <c r="M24" s="35" t="s">
        <v>77</v>
      </c>
      <c r="N24" s="239"/>
      <c r="O24" s="239"/>
      <c r="P24" s="239"/>
      <c r="Q24" s="239"/>
      <c r="R24" s="239"/>
      <c r="S24" s="239"/>
      <c r="T24" s="337" t="str">
        <f>IF(C24="","",dantai)</f>
        <v/>
      </c>
      <c r="U24" s="338"/>
      <c r="V24" s="339"/>
      <c r="W24" s="244"/>
      <c r="X24" s="244"/>
      <c r="Y24" s="244"/>
      <c r="Z24" s="245"/>
      <c r="AA24" s="246"/>
      <c r="AB24" s="247"/>
      <c r="AC24" s="227"/>
      <c r="AD24" s="225"/>
      <c r="AE24" s="226"/>
      <c r="AF24" s="227"/>
      <c r="AG24" s="225"/>
      <c r="AH24" s="226"/>
      <c r="AI24" s="227"/>
      <c r="AJ24" s="225"/>
      <c r="AK24" s="225"/>
      <c r="AL24" s="225"/>
      <c r="AM24" s="225"/>
      <c r="AN24" s="225"/>
      <c r="AO24" s="225"/>
      <c r="AP24" s="226"/>
      <c r="AQ24" s="236"/>
    </row>
    <row r="25" spans="2:43" ht="18" customHeight="1">
      <c r="B25" s="228"/>
      <c r="C25" s="253"/>
      <c r="D25" s="254"/>
      <c r="E25" s="254"/>
      <c r="F25" s="254"/>
      <c r="G25" s="254"/>
      <c r="H25" s="254"/>
      <c r="I25" s="255"/>
      <c r="J25" s="255"/>
      <c r="K25" s="255"/>
      <c r="L25" s="252"/>
      <c r="M25" s="39" t="s">
        <v>78</v>
      </c>
      <c r="N25" s="255"/>
      <c r="O25" s="255"/>
      <c r="P25" s="255"/>
      <c r="Q25" s="255"/>
      <c r="R25" s="255"/>
      <c r="S25" s="255"/>
      <c r="T25" s="334"/>
      <c r="U25" s="335"/>
      <c r="V25" s="336"/>
      <c r="W25" s="256" t="s">
        <v>14</v>
      </c>
      <c r="X25" s="256"/>
      <c r="Y25" s="256" t="s">
        <v>15</v>
      </c>
      <c r="Z25" s="257"/>
      <c r="AA25" s="250" t="s">
        <v>15</v>
      </c>
      <c r="AB25" s="251"/>
      <c r="AC25" s="227"/>
      <c r="AD25" s="225"/>
      <c r="AE25" s="226"/>
      <c r="AF25" s="227"/>
      <c r="AG25" s="225"/>
      <c r="AH25" s="226"/>
      <c r="AI25" s="227"/>
      <c r="AJ25" s="225"/>
      <c r="AK25" s="225"/>
      <c r="AL25" s="225"/>
      <c r="AM25" s="225"/>
      <c r="AN25" s="225"/>
      <c r="AO25" s="225"/>
      <c r="AP25" s="226"/>
      <c r="AQ25" s="236"/>
    </row>
    <row r="26" spans="2:43" ht="18" customHeight="1">
      <c r="B26" s="228">
        <v>8</v>
      </c>
      <c r="C26" s="237"/>
      <c r="D26" s="238"/>
      <c r="E26" s="238"/>
      <c r="F26" s="238"/>
      <c r="G26" s="238"/>
      <c r="H26" s="238"/>
      <c r="I26" s="239"/>
      <c r="J26" s="239"/>
      <c r="K26" s="239"/>
      <c r="L26" s="240" t="s">
        <v>76</v>
      </c>
      <c r="M26" s="35" t="s">
        <v>77</v>
      </c>
      <c r="N26" s="239"/>
      <c r="O26" s="239"/>
      <c r="P26" s="239"/>
      <c r="Q26" s="239"/>
      <c r="R26" s="239"/>
      <c r="S26" s="239"/>
      <c r="T26" s="337" t="str">
        <f>IF(C26="","",dantai)</f>
        <v/>
      </c>
      <c r="U26" s="338"/>
      <c r="V26" s="339"/>
      <c r="W26" s="244"/>
      <c r="X26" s="244"/>
      <c r="Y26" s="244"/>
      <c r="Z26" s="245"/>
      <c r="AA26" s="246"/>
      <c r="AB26" s="247"/>
      <c r="AC26" s="227"/>
      <c r="AD26" s="225"/>
      <c r="AE26" s="226"/>
      <c r="AF26" s="227"/>
      <c r="AG26" s="225"/>
      <c r="AH26" s="226"/>
      <c r="AI26" s="227"/>
      <c r="AJ26" s="225"/>
      <c r="AK26" s="225"/>
      <c r="AL26" s="225"/>
      <c r="AM26" s="225"/>
      <c r="AN26" s="225"/>
      <c r="AO26" s="225"/>
      <c r="AP26" s="226"/>
      <c r="AQ26" s="236"/>
    </row>
    <row r="27" spans="2:43" ht="18" customHeight="1">
      <c r="B27" s="228"/>
      <c r="C27" s="253"/>
      <c r="D27" s="254"/>
      <c r="E27" s="254"/>
      <c r="F27" s="254"/>
      <c r="G27" s="254"/>
      <c r="H27" s="254"/>
      <c r="I27" s="255"/>
      <c r="J27" s="255"/>
      <c r="K27" s="255"/>
      <c r="L27" s="252"/>
      <c r="M27" s="39" t="s">
        <v>78</v>
      </c>
      <c r="N27" s="255"/>
      <c r="O27" s="255"/>
      <c r="P27" s="255"/>
      <c r="Q27" s="255"/>
      <c r="R27" s="255"/>
      <c r="S27" s="255"/>
      <c r="T27" s="334"/>
      <c r="U27" s="335"/>
      <c r="V27" s="336"/>
      <c r="W27" s="256" t="s">
        <v>14</v>
      </c>
      <c r="X27" s="256"/>
      <c r="Y27" s="256" t="s">
        <v>15</v>
      </c>
      <c r="Z27" s="257"/>
      <c r="AA27" s="250" t="s">
        <v>15</v>
      </c>
      <c r="AB27" s="251"/>
      <c r="AC27" s="227"/>
      <c r="AD27" s="225"/>
      <c r="AE27" s="226"/>
      <c r="AF27" s="227"/>
      <c r="AG27" s="225"/>
      <c r="AH27" s="226"/>
      <c r="AI27" s="227"/>
      <c r="AJ27" s="225"/>
      <c r="AK27" s="225"/>
      <c r="AL27" s="225"/>
      <c r="AM27" s="225"/>
      <c r="AN27" s="225"/>
      <c r="AO27" s="225"/>
      <c r="AP27" s="226"/>
      <c r="AQ27" s="236"/>
    </row>
    <row r="28" spans="2:43" ht="18" customHeight="1">
      <c r="B28" s="228">
        <v>9</v>
      </c>
      <c r="C28" s="237"/>
      <c r="D28" s="238"/>
      <c r="E28" s="238"/>
      <c r="F28" s="238"/>
      <c r="G28" s="238"/>
      <c r="H28" s="238"/>
      <c r="I28" s="239"/>
      <c r="J28" s="239"/>
      <c r="K28" s="239"/>
      <c r="L28" s="240" t="s">
        <v>76</v>
      </c>
      <c r="M28" s="35" t="s">
        <v>77</v>
      </c>
      <c r="N28" s="239"/>
      <c r="O28" s="239"/>
      <c r="P28" s="239"/>
      <c r="Q28" s="239"/>
      <c r="R28" s="239"/>
      <c r="S28" s="239"/>
      <c r="T28" s="337" t="str">
        <f>IF(C28="","",dantai)</f>
        <v/>
      </c>
      <c r="U28" s="338"/>
      <c r="V28" s="339"/>
      <c r="W28" s="244"/>
      <c r="X28" s="244"/>
      <c r="Y28" s="244"/>
      <c r="Z28" s="245"/>
      <c r="AA28" s="246"/>
      <c r="AB28" s="247"/>
      <c r="AC28" s="227"/>
      <c r="AD28" s="225"/>
      <c r="AE28" s="226"/>
      <c r="AF28" s="227"/>
      <c r="AG28" s="225"/>
      <c r="AH28" s="226"/>
      <c r="AI28" s="227"/>
      <c r="AJ28" s="225"/>
      <c r="AK28" s="225"/>
      <c r="AL28" s="225"/>
      <c r="AM28" s="225"/>
      <c r="AN28" s="225"/>
      <c r="AO28" s="225"/>
      <c r="AP28" s="226"/>
      <c r="AQ28" s="236"/>
    </row>
    <row r="29" spans="2:43" ht="18" customHeight="1">
      <c r="B29" s="228"/>
      <c r="C29" s="253"/>
      <c r="D29" s="254"/>
      <c r="E29" s="254"/>
      <c r="F29" s="254"/>
      <c r="G29" s="254"/>
      <c r="H29" s="254"/>
      <c r="I29" s="255"/>
      <c r="J29" s="255"/>
      <c r="K29" s="255"/>
      <c r="L29" s="252"/>
      <c r="M29" s="39" t="s">
        <v>78</v>
      </c>
      <c r="N29" s="255"/>
      <c r="O29" s="255"/>
      <c r="P29" s="255"/>
      <c r="Q29" s="255"/>
      <c r="R29" s="255"/>
      <c r="S29" s="255"/>
      <c r="T29" s="334"/>
      <c r="U29" s="335"/>
      <c r="V29" s="336"/>
      <c r="W29" s="256" t="s">
        <v>14</v>
      </c>
      <c r="X29" s="256"/>
      <c r="Y29" s="256" t="s">
        <v>15</v>
      </c>
      <c r="Z29" s="257"/>
      <c r="AA29" s="250" t="s">
        <v>15</v>
      </c>
      <c r="AB29" s="251"/>
      <c r="AC29" s="227"/>
      <c r="AD29" s="225"/>
      <c r="AE29" s="226"/>
      <c r="AF29" s="227"/>
      <c r="AG29" s="225"/>
      <c r="AH29" s="226"/>
      <c r="AI29" s="227"/>
      <c r="AJ29" s="225"/>
      <c r="AK29" s="225"/>
      <c r="AL29" s="225"/>
      <c r="AM29" s="225"/>
      <c r="AN29" s="225"/>
      <c r="AO29" s="225"/>
      <c r="AP29" s="226"/>
      <c r="AQ29" s="236"/>
    </row>
    <row r="30" spans="2:43" ht="18" customHeight="1">
      <c r="B30" s="228">
        <v>10</v>
      </c>
      <c r="C30" s="237"/>
      <c r="D30" s="238"/>
      <c r="E30" s="238"/>
      <c r="F30" s="238"/>
      <c r="G30" s="238"/>
      <c r="H30" s="238"/>
      <c r="I30" s="239"/>
      <c r="J30" s="239"/>
      <c r="K30" s="239"/>
      <c r="L30" s="240" t="s">
        <v>76</v>
      </c>
      <c r="M30" s="35" t="s">
        <v>77</v>
      </c>
      <c r="N30" s="239"/>
      <c r="O30" s="239"/>
      <c r="P30" s="239"/>
      <c r="Q30" s="239"/>
      <c r="R30" s="239"/>
      <c r="S30" s="239"/>
      <c r="T30" s="337" t="str">
        <f>IF(C30="","",dantai)</f>
        <v/>
      </c>
      <c r="U30" s="338"/>
      <c r="V30" s="339"/>
      <c r="W30" s="244"/>
      <c r="X30" s="244"/>
      <c r="Y30" s="244"/>
      <c r="Z30" s="245"/>
      <c r="AA30" s="246"/>
      <c r="AB30" s="247"/>
      <c r="AC30" s="227"/>
      <c r="AD30" s="225"/>
      <c r="AE30" s="226"/>
      <c r="AF30" s="227"/>
      <c r="AG30" s="225"/>
      <c r="AH30" s="226"/>
      <c r="AI30" s="227"/>
      <c r="AJ30" s="225"/>
      <c r="AK30" s="225"/>
      <c r="AL30" s="225"/>
      <c r="AM30" s="225"/>
      <c r="AN30" s="225"/>
      <c r="AO30" s="225"/>
      <c r="AP30" s="226"/>
      <c r="AQ30" s="236"/>
    </row>
    <row r="31" spans="2:43" ht="18" customHeight="1" thickBot="1">
      <c r="B31" s="229"/>
      <c r="C31" s="242"/>
      <c r="D31" s="242"/>
      <c r="E31" s="242"/>
      <c r="F31" s="242"/>
      <c r="G31" s="242"/>
      <c r="H31" s="242"/>
      <c r="I31" s="243"/>
      <c r="J31" s="243"/>
      <c r="K31" s="243"/>
      <c r="L31" s="241"/>
      <c r="M31" s="40" t="s">
        <v>78</v>
      </c>
      <c r="N31" s="243"/>
      <c r="O31" s="243"/>
      <c r="P31" s="243"/>
      <c r="Q31" s="243"/>
      <c r="R31" s="243"/>
      <c r="S31" s="243"/>
      <c r="T31" s="340"/>
      <c r="U31" s="341"/>
      <c r="V31" s="342"/>
      <c r="W31" s="248" t="s">
        <v>14</v>
      </c>
      <c r="X31" s="248"/>
      <c r="Y31" s="248" t="s">
        <v>15</v>
      </c>
      <c r="Z31" s="249"/>
      <c r="AA31" s="250" t="s">
        <v>15</v>
      </c>
      <c r="AB31" s="251"/>
      <c r="AC31" s="227"/>
      <c r="AD31" s="225"/>
      <c r="AE31" s="226"/>
      <c r="AF31" s="227"/>
      <c r="AG31" s="225"/>
      <c r="AH31" s="226"/>
      <c r="AI31" s="227"/>
      <c r="AJ31" s="225"/>
      <c r="AK31" s="225"/>
      <c r="AL31" s="225"/>
      <c r="AM31" s="225"/>
      <c r="AN31" s="225"/>
      <c r="AO31" s="225"/>
      <c r="AP31" s="226"/>
      <c r="AQ31" s="236"/>
    </row>
    <row r="32" spans="2:43" ht="18" customHeight="1">
      <c r="B32" s="223"/>
      <c r="C32" s="224"/>
      <c r="D32" s="224"/>
      <c r="E32" s="224"/>
      <c r="F32" s="224"/>
      <c r="G32" s="224"/>
      <c r="H32" s="224"/>
      <c r="I32" s="224"/>
      <c r="J32" s="224"/>
      <c r="K32" s="224"/>
      <c r="L32" s="312" t="s">
        <v>79</v>
      </c>
      <c r="M32" s="312"/>
      <c r="N32" s="312"/>
      <c r="O32" s="312"/>
      <c r="P32" s="312"/>
      <c r="Q32" s="312"/>
      <c r="R32" s="312"/>
      <c r="S32" s="312"/>
      <c r="T32" s="312"/>
      <c r="U32" s="313"/>
      <c r="V32" s="230" t="s">
        <v>80</v>
      </c>
      <c r="W32" s="230"/>
      <c r="X32" s="230"/>
      <c r="Y32" s="230"/>
      <c r="Z32" s="231"/>
      <c r="AA32" s="225"/>
      <c r="AB32" s="38"/>
      <c r="AC32" s="36"/>
      <c r="AD32" s="37"/>
      <c r="AE32" s="38"/>
      <c r="AF32" s="36"/>
      <c r="AG32" s="37"/>
      <c r="AH32" s="38"/>
      <c r="AI32" s="36">
        <v>9</v>
      </c>
      <c r="AJ32" s="37">
        <v>9</v>
      </c>
      <c r="AK32" s="37">
        <v>9</v>
      </c>
      <c r="AL32" s="37">
        <v>9</v>
      </c>
      <c r="AM32" s="37">
        <v>9</v>
      </c>
      <c r="AN32" s="37">
        <v>9</v>
      </c>
      <c r="AO32" s="37">
        <v>9</v>
      </c>
      <c r="AP32" s="38">
        <v>9</v>
      </c>
      <c r="AQ32" s="41"/>
    </row>
    <row r="33" spans="2:43" ht="18" customHeight="1" thickBot="1"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32" t="s">
        <v>81</v>
      </c>
      <c r="M33" s="232"/>
      <c r="N33" s="36"/>
      <c r="O33" s="38"/>
      <c r="P33" s="36"/>
      <c r="Q33" s="38"/>
      <c r="R33" s="36"/>
      <c r="S33" s="38"/>
      <c r="T33" s="42"/>
      <c r="U33" s="23"/>
      <c r="V33" s="232" t="s">
        <v>82</v>
      </c>
      <c r="W33" s="232"/>
      <c r="X33" s="232"/>
      <c r="Y33" s="232"/>
      <c r="Z33" s="227"/>
      <c r="AA33" s="225"/>
      <c r="AB33" s="38"/>
      <c r="AC33" s="36"/>
      <c r="AD33" s="37"/>
      <c r="AE33" s="38"/>
      <c r="AF33" s="36"/>
      <c r="AG33" s="37"/>
      <c r="AH33" s="38"/>
      <c r="AI33" s="233" t="s">
        <v>83</v>
      </c>
      <c r="AJ33" s="234"/>
      <c r="AK33" s="234"/>
      <c r="AL33" s="234"/>
      <c r="AM33" s="234"/>
      <c r="AN33" s="234"/>
      <c r="AO33" s="234"/>
      <c r="AP33" s="234"/>
      <c r="AQ33" s="235"/>
    </row>
    <row r="34" spans="2:43" ht="18" customHeight="1" thickBot="1">
      <c r="B34" s="283"/>
      <c r="C34" s="284"/>
      <c r="D34" s="284"/>
      <c r="E34" s="284"/>
      <c r="F34" s="284"/>
      <c r="G34" s="284"/>
      <c r="H34" s="284"/>
      <c r="I34" s="284"/>
      <c r="J34" s="284"/>
      <c r="K34" s="284"/>
      <c r="L34" s="310" t="s">
        <v>84</v>
      </c>
      <c r="M34" s="311"/>
      <c r="N34" s="34" t="s">
        <v>85</v>
      </c>
      <c r="O34" s="275"/>
      <c r="P34" s="276"/>
      <c r="Q34" s="36"/>
      <c r="R34" s="37"/>
      <c r="S34" s="38"/>
      <c r="T34" s="42"/>
      <c r="U34" s="23"/>
      <c r="V34" s="232" t="s">
        <v>86</v>
      </c>
      <c r="W34" s="232"/>
      <c r="X34" s="232"/>
      <c r="Y34" s="232"/>
      <c r="Z34" s="227"/>
      <c r="AA34" s="225"/>
      <c r="AB34" s="38"/>
      <c r="AC34" s="36"/>
      <c r="AD34" s="37"/>
      <c r="AE34" s="38"/>
      <c r="AF34" s="36"/>
      <c r="AG34" s="37"/>
      <c r="AH34" s="43"/>
      <c r="AI34" s="44"/>
      <c r="AJ34" s="45"/>
      <c r="AK34" s="45"/>
      <c r="AL34" s="45"/>
      <c r="AM34" s="45"/>
      <c r="AN34" s="45"/>
      <c r="AO34" s="45"/>
      <c r="AP34" s="45"/>
      <c r="AQ34" s="46"/>
    </row>
  </sheetData>
  <mergeCells count="349">
    <mergeCell ref="B34:K34"/>
    <mergeCell ref="L34:M34"/>
    <mergeCell ref="O34:P34"/>
    <mergeCell ref="V34:Y34"/>
    <mergeCell ref="Z34:AA34"/>
    <mergeCell ref="L32:U32"/>
    <mergeCell ref="L7:T9"/>
    <mergeCell ref="L4:T6"/>
    <mergeCell ref="D7:J9"/>
    <mergeCell ref="T12:V13"/>
    <mergeCell ref="T14:V15"/>
    <mergeCell ref="T16:V17"/>
    <mergeCell ref="T18:V19"/>
    <mergeCell ref="T20:V21"/>
    <mergeCell ref="T22:V23"/>
    <mergeCell ref="T24:V25"/>
    <mergeCell ref="T26:V27"/>
    <mergeCell ref="T28:V29"/>
    <mergeCell ref="T30:V31"/>
    <mergeCell ref="N27:S27"/>
    <mergeCell ref="W27:X27"/>
    <mergeCell ref="Y27:Z27"/>
    <mergeCell ref="AA27:AB27"/>
    <mergeCell ref="C28:H28"/>
    <mergeCell ref="C25:H25"/>
    <mergeCell ref="I25:K25"/>
    <mergeCell ref="N25:S25"/>
    <mergeCell ref="W25:X25"/>
    <mergeCell ref="Y25:Z25"/>
    <mergeCell ref="AA25:AB25"/>
    <mergeCell ref="I28:K28"/>
    <mergeCell ref="L28:L29"/>
    <mergeCell ref="N28:S28"/>
    <mergeCell ref="W28:X28"/>
    <mergeCell ref="Y28:Z28"/>
    <mergeCell ref="AA28:AB28"/>
    <mergeCell ref="C29:H29"/>
    <mergeCell ref="I29:K29"/>
    <mergeCell ref="N29:S29"/>
    <mergeCell ref="W29:X29"/>
    <mergeCell ref="Y29:Z29"/>
    <mergeCell ref="AA29:AB29"/>
    <mergeCell ref="I19:K19"/>
    <mergeCell ref="N19:S19"/>
    <mergeCell ref="W19:X19"/>
    <mergeCell ref="Y19:Z19"/>
    <mergeCell ref="AA19:AB19"/>
    <mergeCell ref="C20:H20"/>
    <mergeCell ref="I20:K20"/>
    <mergeCell ref="L20:L21"/>
    <mergeCell ref="N20:S20"/>
    <mergeCell ref="W20:X20"/>
    <mergeCell ref="Y20:Z20"/>
    <mergeCell ref="AA20:AB20"/>
    <mergeCell ref="C21:H21"/>
    <mergeCell ref="I21:K21"/>
    <mergeCell ref="N21:S21"/>
    <mergeCell ref="W21:X21"/>
    <mergeCell ref="Y21:Z21"/>
    <mergeCell ref="AA21:AB21"/>
    <mergeCell ref="AQ12:AQ13"/>
    <mergeCell ref="C13:H13"/>
    <mergeCell ref="I13:K13"/>
    <mergeCell ref="N13:S13"/>
    <mergeCell ref="W13:X13"/>
    <mergeCell ref="Y13:Z13"/>
    <mergeCell ref="AA13:AB13"/>
    <mergeCell ref="C14:H14"/>
    <mergeCell ref="I14:K14"/>
    <mergeCell ref="L14:L15"/>
    <mergeCell ref="N14:S14"/>
    <mergeCell ref="W14:X14"/>
    <mergeCell ref="Y14:Z14"/>
    <mergeCell ref="AA14:AB14"/>
    <mergeCell ref="AC14:AC15"/>
    <mergeCell ref="C15:H15"/>
    <mergeCell ref="I15:K15"/>
    <mergeCell ref="N15:S15"/>
    <mergeCell ref="W15:X15"/>
    <mergeCell ref="Y15:Z15"/>
    <mergeCell ref="AA15:AB15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P12:AP13"/>
    <mergeCell ref="B11:H11"/>
    <mergeCell ref="I11:K11"/>
    <mergeCell ref="L11:M11"/>
    <mergeCell ref="N11:S11"/>
    <mergeCell ref="T11:V11"/>
    <mergeCell ref="W11:X11"/>
    <mergeCell ref="Y11:Z11"/>
    <mergeCell ref="AA11:AB11"/>
    <mergeCell ref="AC11:AH11"/>
    <mergeCell ref="AC12:AC13"/>
    <mergeCell ref="AI11:AP11"/>
    <mergeCell ref="W12:X12"/>
    <mergeCell ref="Y12:Z12"/>
    <mergeCell ref="AA12:AB12"/>
    <mergeCell ref="AD12:AD13"/>
    <mergeCell ref="AE12:AE13"/>
    <mergeCell ref="AF12:AF13"/>
    <mergeCell ref="AG12:AG13"/>
    <mergeCell ref="D2:K2"/>
    <mergeCell ref="B4:C6"/>
    <mergeCell ref="D4:J6"/>
    <mergeCell ref="K4:K6"/>
    <mergeCell ref="U4:W5"/>
    <mergeCell ref="X4:AA5"/>
    <mergeCell ref="AB4:AB5"/>
    <mergeCell ref="U6:W7"/>
    <mergeCell ref="X6:AA7"/>
    <mergeCell ref="AB6:AB7"/>
    <mergeCell ref="B7:C9"/>
    <mergeCell ref="K7:K9"/>
    <mergeCell ref="U8:W9"/>
    <mergeCell ref="X8:AA9"/>
    <mergeCell ref="AB8:AB9"/>
    <mergeCell ref="L2:AQ3"/>
    <mergeCell ref="B2:C3"/>
    <mergeCell ref="AC4:AG5"/>
    <mergeCell ref="AH4:AH7"/>
    <mergeCell ref="AI4:AQ9"/>
    <mergeCell ref="AC6:AF9"/>
    <mergeCell ref="AG6:AG9"/>
    <mergeCell ref="AH8:AH9"/>
    <mergeCell ref="B16:B17"/>
    <mergeCell ref="B12:B13"/>
    <mergeCell ref="C12:H12"/>
    <mergeCell ref="I12:K12"/>
    <mergeCell ref="L12:L13"/>
    <mergeCell ref="N12:S12"/>
    <mergeCell ref="C16:H16"/>
    <mergeCell ref="I16:K16"/>
    <mergeCell ref="L16:L17"/>
    <mergeCell ref="N16:S16"/>
    <mergeCell ref="C17:H17"/>
    <mergeCell ref="I17:K17"/>
    <mergeCell ref="B14:B15"/>
    <mergeCell ref="N17:S17"/>
    <mergeCell ref="AP16:AP17"/>
    <mergeCell ref="AQ16:AQ17"/>
    <mergeCell ref="AD14:AD15"/>
    <mergeCell ref="AE14:AE15"/>
    <mergeCell ref="AF14:AF15"/>
    <mergeCell ref="W16:X16"/>
    <mergeCell ref="Y16:Z16"/>
    <mergeCell ref="AA16:AB16"/>
    <mergeCell ref="AC16:AC17"/>
    <mergeCell ref="W17:X17"/>
    <mergeCell ref="Y17:Z17"/>
    <mergeCell ref="AA17:AB17"/>
    <mergeCell ref="AP14:AP15"/>
    <mergeCell ref="AQ14:AQ15"/>
    <mergeCell ref="AM14:AM15"/>
    <mergeCell ref="AN14:AN15"/>
    <mergeCell ref="AO14:AO15"/>
    <mergeCell ref="AG14:AG15"/>
    <mergeCell ref="AH14:AH15"/>
    <mergeCell ref="AI14:AI15"/>
    <mergeCell ref="AJ14:AJ15"/>
    <mergeCell ref="AK14:AK15"/>
    <mergeCell ref="AL14:AL15"/>
    <mergeCell ref="B18:B19"/>
    <mergeCell ref="AM16:AM17"/>
    <mergeCell ref="AN16:AN17"/>
    <mergeCell ref="AO16:AO17"/>
    <mergeCell ref="AE16:AE17"/>
    <mergeCell ref="AF16:AF17"/>
    <mergeCell ref="C18:H18"/>
    <mergeCell ref="I18:K18"/>
    <mergeCell ref="L18:L19"/>
    <mergeCell ref="N18:S18"/>
    <mergeCell ref="W18:X18"/>
    <mergeCell ref="Y18:Z18"/>
    <mergeCell ref="AA18:AB18"/>
    <mergeCell ref="AC18:AC19"/>
    <mergeCell ref="C19:H19"/>
    <mergeCell ref="AG16:AG17"/>
    <mergeCell ref="AH16:AH17"/>
    <mergeCell ref="AI16:AI17"/>
    <mergeCell ref="AJ16:AJ17"/>
    <mergeCell ref="AK16:AK17"/>
    <mergeCell ref="AL16:AL17"/>
    <mergeCell ref="AD16:AD17"/>
    <mergeCell ref="AI18:AI19"/>
    <mergeCell ref="AJ18:AJ19"/>
    <mergeCell ref="AK18:AK19"/>
    <mergeCell ref="AL18:AL19"/>
    <mergeCell ref="AD18:AD19"/>
    <mergeCell ref="AE18:AE19"/>
    <mergeCell ref="AF18:AF19"/>
    <mergeCell ref="AP18:AP19"/>
    <mergeCell ref="AQ18:AQ19"/>
    <mergeCell ref="AP20:AP21"/>
    <mergeCell ref="AQ20:AQ21"/>
    <mergeCell ref="AM18:AM19"/>
    <mergeCell ref="AN18:AN19"/>
    <mergeCell ref="AO18:AO19"/>
    <mergeCell ref="AG18:AG19"/>
    <mergeCell ref="AH18:AH19"/>
    <mergeCell ref="AD20:AD21"/>
    <mergeCell ref="AF20:AF21"/>
    <mergeCell ref="AM20:AM21"/>
    <mergeCell ref="AN20:AN21"/>
    <mergeCell ref="AO20:AO21"/>
    <mergeCell ref="AI20:AI21"/>
    <mergeCell ref="AJ20:AJ21"/>
    <mergeCell ref="AK20:AK21"/>
    <mergeCell ref="AL20:AL21"/>
    <mergeCell ref="B20:B21"/>
    <mergeCell ref="AE20:AE21"/>
    <mergeCell ref="AI22:AI23"/>
    <mergeCell ref="AJ22:AJ23"/>
    <mergeCell ref="AK22:AK23"/>
    <mergeCell ref="AL22:AL23"/>
    <mergeCell ref="AD22:AD23"/>
    <mergeCell ref="AE22:AE23"/>
    <mergeCell ref="AF22:AF23"/>
    <mergeCell ref="AC20:AC21"/>
    <mergeCell ref="C22:H22"/>
    <mergeCell ref="I22:K22"/>
    <mergeCell ref="L22:L23"/>
    <mergeCell ref="N22:S22"/>
    <mergeCell ref="W22:X22"/>
    <mergeCell ref="Y22:Z22"/>
    <mergeCell ref="AA22:AB22"/>
    <mergeCell ref="AC22:AC23"/>
    <mergeCell ref="C23:H23"/>
    <mergeCell ref="I23:K23"/>
    <mergeCell ref="N23:S23"/>
    <mergeCell ref="W23:X23"/>
    <mergeCell ref="AG20:AG21"/>
    <mergeCell ref="AH20:AH21"/>
    <mergeCell ref="AD24:AD25"/>
    <mergeCell ref="AF24:AF25"/>
    <mergeCell ref="B24:B25"/>
    <mergeCell ref="AE24:AE25"/>
    <mergeCell ref="AP22:AP23"/>
    <mergeCell ref="AQ22:AQ23"/>
    <mergeCell ref="AP24:AP25"/>
    <mergeCell ref="AQ24:AQ25"/>
    <mergeCell ref="AM22:AM23"/>
    <mergeCell ref="AN22:AN23"/>
    <mergeCell ref="AO22:AO23"/>
    <mergeCell ref="AG22:AG23"/>
    <mergeCell ref="AH22:AH23"/>
    <mergeCell ref="B22:B23"/>
    <mergeCell ref="Y23:Z23"/>
    <mergeCell ref="AA23:AB23"/>
    <mergeCell ref="C24:H24"/>
    <mergeCell ref="I24:K24"/>
    <mergeCell ref="L24:L25"/>
    <mergeCell ref="N24:S24"/>
    <mergeCell ref="W24:X24"/>
    <mergeCell ref="Y24:Z24"/>
    <mergeCell ref="AA24:AB24"/>
    <mergeCell ref="AC24:AC25"/>
    <mergeCell ref="AM24:AM25"/>
    <mergeCell ref="AN24:AN25"/>
    <mergeCell ref="AO24:AO25"/>
    <mergeCell ref="AG24:AG25"/>
    <mergeCell ref="AH24:AH25"/>
    <mergeCell ref="AI24:AI25"/>
    <mergeCell ref="AJ24:AJ25"/>
    <mergeCell ref="AK24:AK25"/>
    <mergeCell ref="AL24:AL25"/>
    <mergeCell ref="B28:B29"/>
    <mergeCell ref="AM26:AM27"/>
    <mergeCell ref="AN26:AN27"/>
    <mergeCell ref="AO26:AO27"/>
    <mergeCell ref="AG26:AG27"/>
    <mergeCell ref="AH26:AH27"/>
    <mergeCell ref="AI26:AI27"/>
    <mergeCell ref="AJ26:AJ27"/>
    <mergeCell ref="AK26:AK27"/>
    <mergeCell ref="AL26:AL27"/>
    <mergeCell ref="AD26:AD27"/>
    <mergeCell ref="AE26:AE27"/>
    <mergeCell ref="AF26:AF27"/>
    <mergeCell ref="AE28:AE29"/>
    <mergeCell ref="B26:B27"/>
    <mergeCell ref="AP26:AP27"/>
    <mergeCell ref="AQ26:AQ27"/>
    <mergeCell ref="AP28:AP29"/>
    <mergeCell ref="AQ28:AQ29"/>
    <mergeCell ref="C26:H26"/>
    <mergeCell ref="I26:K26"/>
    <mergeCell ref="L26:L27"/>
    <mergeCell ref="N26:S26"/>
    <mergeCell ref="W26:X26"/>
    <mergeCell ref="Y26:Z26"/>
    <mergeCell ref="AA26:AB26"/>
    <mergeCell ref="AC26:AC27"/>
    <mergeCell ref="C27:H27"/>
    <mergeCell ref="I27:K27"/>
    <mergeCell ref="AD28:AD29"/>
    <mergeCell ref="AM28:AM29"/>
    <mergeCell ref="AN28:AN29"/>
    <mergeCell ref="AO28:AO29"/>
    <mergeCell ref="AK30:AK31"/>
    <mergeCell ref="AL30:AL31"/>
    <mergeCell ref="AD30:AD31"/>
    <mergeCell ref="AE30:AE31"/>
    <mergeCell ref="AF30:AF31"/>
    <mergeCell ref="AF28:AF29"/>
    <mergeCell ref="AC28:AC29"/>
    <mergeCell ref="W30:X30"/>
    <mergeCell ref="Y30:Z30"/>
    <mergeCell ref="AA30:AB30"/>
    <mergeCell ref="AC30:AC31"/>
    <mergeCell ref="W31:X31"/>
    <mergeCell ref="Y31:Z31"/>
    <mergeCell ref="AA31:AB31"/>
    <mergeCell ref="AG28:AG29"/>
    <mergeCell ref="AH28:AH29"/>
    <mergeCell ref="AI28:AI29"/>
    <mergeCell ref="AJ28:AJ29"/>
    <mergeCell ref="AK28:AK29"/>
    <mergeCell ref="AL28:AL29"/>
    <mergeCell ref="B32:K33"/>
    <mergeCell ref="AM30:AM31"/>
    <mergeCell ref="AN30:AN31"/>
    <mergeCell ref="AO30:AO31"/>
    <mergeCell ref="AG30:AG31"/>
    <mergeCell ref="AH30:AH31"/>
    <mergeCell ref="AI30:AI31"/>
    <mergeCell ref="AJ30:AJ31"/>
    <mergeCell ref="B30:B31"/>
    <mergeCell ref="V32:Y32"/>
    <mergeCell ref="Z32:AA32"/>
    <mergeCell ref="L33:M33"/>
    <mergeCell ref="V33:Y33"/>
    <mergeCell ref="Z33:AA33"/>
    <mergeCell ref="AI33:AQ33"/>
    <mergeCell ref="AP30:AP31"/>
    <mergeCell ref="AQ30:AQ31"/>
    <mergeCell ref="C30:H30"/>
    <mergeCell ref="I30:K30"/>
    <mergeCell ref="L30:L31"/>
    <mergeCell ref="N30:S30"/>
    <mergeCell ref="C31:H31"/>
    <mergeCell ref="I31:K31"/>
    <mergeCell ref="N31:S3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F25"/>
  <sheetViews>
    <sheetView showGridLines="0" showRowColHeaders="0" zoomScale="85" zoomScaleNormal="85" workbookViewId="0">
      <selection activeCell="B2" sqref="B2:F2"/>
    </sheetView>
  </sheetViews>
  <sheetFormatPr defaultColWidth="9" defaultRowHeight="30" customHeight="1"/>
  <cols>
    <col min="1" max="1" width="3.625" style="1" customWidth="1"/>
    <col min="2" max="2" width="12.625" style="1" customWidth="1"/>
    <col min="3" max="3" width="36.625" style="1" customWidth="1"/>
    <col min="4" max="4" width="12.625" style="1" customWidth="1"/>
    <col min="5" max="5" width="10.625" style="1" customWidth="1"/>
    <col min="6" max="6" width="5.625" style="1" customWidth="1"/>
    <col min="7" max="16384" width="9" style="1"/>
  </cols>
  <sheetData>
    <row r="1" spans="2:6" ht="18" customHeight="1"/>
    <row r="2" spans="2:6" ht="30" customHeight="1">
      <c r="B2" s="352" t="s">
        <v>47</v>
      </c>
      <c r="C2" s="352"/>
      <c r="D2" s="352"/>
      <c r="E2" s="352"/>
      <c r="F2" s="352"/>
    </row>
    <row r="3" spans="2:6" ht="30" customHeight="1" thickBot="1">
      <c r="B3" s="352" t="str">
        <f>CONCATENATE("【　",gyouji,"　】")</f>
        <v>【　第６３回　福島県吹奏楽コンクール　】</v>
      </c>
      <c r="C3" s="352"/>
      <c r="D3" s="352"/>
      <c r="E3" s="352"/>
      <c r="F3" s="352"/>
    </row>
    <row r="4" spans="2:6" ht="30" customHeight="1">
      <c r="B4" s="24" t="s">
        <v>16</v>
      </c>
      <c r="C4" s="25">
        <f>bumon</f>
        <v>0</v>
      </c>
      <c r="D4" s="26" t="s">
        <v>25</v>
      </c>
      <c r="E4" s="353" t="str">
        <f>DBCS(junban)</f>
        <v/>
      </c>
      <c r="F4" s="354"/>
    </row>
    <row r="5" spans="2:6" ht="30" customHeight="1" thickBot="1">
      <c r="B5" s="28" t="s">
        <v>18</v>
      </c>
      <c r="C5" s="355">
        <f>dantai</f>
        <v>0</v>
      </c>
      <c r="D5" s="355"/>
      <c r="E5" s="356"/>
      <c r="F5" s="357"/>
    </row>
    <row r="6" spans="2:6" ht="30" customHeight="1">
      <c r="B6" s="358" t="s">
        <v>128</v>
      </c>
      <c r="C6" s="96" t="s">
        <v>133</v>
      </c>
      <c r="D6" s="361"/>
      <c r="E6" s="362"/>
      <c r="F6" s="91" t="s">
        <v>65</v>
      </c>
    </row>
    <row r="7" spans="2:6" ht="30" customHeight="1">
      <c r="B7" s="359"/>
      <c r="C7" s="92" t="s">
        <v>129</v>
      </c>
      <c r="D7" s="363"/>
      <c r="E7" s="364"/>
      <c r="F7" s="93" t="s">
        <v>65</v>
      </c>
    </row>
    <row r="8" spans="2:6" ht="30" customHeight="1" thickBot="1">
      <c r="B8" s="359"/>
      <c r="C8" s="94" t="s">
        <v>130</v>
      </c>
      <c r="D8" s="365"/>
      <c r="E8" s="366"/>
      <c r="F8" s="95" t="s">
        <v>65</v>
      </c>
    </row>
    <row r="9" spans="2:6" ht="30" customHeight="1" thickTop="1" thickBot="1">
      <c r="B9" s="360"/>
      <c r="C9" s="367" t="s">
        <v>131</v>
      </c>
      <c r="D9" s="368"/>
      <c r="E9" s="369"/>
      <c r="F9" s="370"/>
    </row>
    <row r="10" spans="2:6" ht="30" customHeight="1">
      <c r="B10" s="29"/>
      <c r="C10" s="29"/>
      <c r="D10" s="29"/>
      <c r="E10" s="29"/>
      <c r="F10" s="29"/>
    </row>
    <row r="11" spans="2:6" ht="30" customHeight="1">
      <c r="B11" s="343" t="s">
        <v>132</v>
      </c>
      <c r="C11" s="344"/>
      <c r="D11" s="344"/>
      <c r="E11" s="344"/>
      <c r="F11" s="345"/>
    </row>
    <row r="12" spans="2:6" ht="30" customHeight="1">
      <c r="B12" s="346"/>
      <c r="C12" s="347"/>
      <c r="D12" s="347"/>
      <c r="E12" s="347"/>
      <c r="F12" s="348"/>
    </row>
    <row r="13" spans="2:6" ht="30" customHeight="1">
      <c r="B13" s="346"/>
      <c r="C13" s="347"/>
      <c r="D13" s="347"/>
      <c r="E13" s="347"/>
      <c r="F13" s="348"/>
    </row>
    <row r="14" spans="2:6" ht="30" customHeight="1">
      <c r="B14" s="346"/>
      <c r="C14" s="347"/>
      <c r="D14" s="347"/>
      <c r="E14" s="347"/>
      <c r="F14" s="348"/>
    </row>
    <row r="15" spans="2:6" ht="30" customHeight="1">
      <c r="B15" s="346"/>
      <c r="C15" s="347"/>
      <c r="D15" s="347"/>
      <c r="E15" s="347"/>
      <c r="F15" s="348"/>
    </row>
    <row r="16" spans="2:6" ht="30" customHeight="1">
      <c r="B16" s="346"/>
      <c r="C16" s="347"/>
      <c r="D16" s="347"/>
      <c r="E16" s="347"/>
      <c r="F16" s="348"/>
    </row>
    <row r="17" spans="2:6" ht="30" customHeight="1">
      <c r="B17" s="346"/>
      <c r="C17" s="347"/>
      <c r="D17" s="347"/>
      <c r="E17" s="347"/>
      <c r="F17" s="348"/>
    </row>
    <row r="18" spans="2:6" ht="30" customHeight="1">
      <c r="B18" s="346"/>
      <c r="C18" s="347"/>
      <c r="D18" s="347"/>
      <c r="E18" s="347"/>
      <c r="F18" s="348"/>
    </row>
    <row r="19" spans="2:6" ht="30" customHeight="1">
      <c r="B19" s="346"/>
      <c r="C19" s="347"/>
      <c r="D19" s="347"/>
      <c r="E19" s="347"/>
      <c r="F19" s="348"/>
    </row>
    <row r="20" spans="2:6" ht="30" customHeight="1">
      <c r="B20" s="346"/>
      <c r="C20" s="347"/>
      <c r="D20" s="347"/>
      <c r="E20" s="347"/>
      <c r="F20" s="348"/>
    </row>
    <row r="21" spans="2:6" ht="30" customHeight="1">
      <c r="B21" s="346"/>
      <c r="C21" s="347"/>
      <c r="D21" s="347"/>
      <c r="E21" s="347"/>
      <c r="F21" s="348"/>
    </row>
    <row r="22" spans="2:6" ht="30" customHeight="1">
      <c r="B22" s="346"/>
      <c r="C22" s="347"/>
      <c r="D22" s="347"/>
      <c r="E22" s="347"/>
      <c r="F22" s="348"/>
    </row>
    <row r="23" spans="2:6" ht="30" customHeight="1">
      <c r="B23" s="346"/>
      <c r="C23" s="347"/>
      <c r="D23" s="347"/>
      <c r="E23" s="347"/>
      <c r="F23" s="348"/>
    </row>
    <row r="24" spans="2:6" ht="30" customHeight="1">
      <c r="B24" s="346"/>
      <c r="C24" s="347"/>
      <c r="D24" s="347"/>
      <c r="E24" s="347"/>
      <c r="F24" s="348"/>
    </row>
    <row r="25" spans="2:6" ht="30" customHeight="1">
      <c r="B25" s="349"/>
      <c r="C25" s="350"/>
      <c r="D25" s="350"/>
      <c r="E25" s="350"/>
      <c r="F25" s="351"/>
    </row>
  </sheetData>
  <mergeCells count="10">
    <mergeCell ref="B11:F25"/>
    <mergeCell ref="B2:F2"/>
    <mergeCell ref="B3:F3"/>
    <mergeCell ref="E4:F4"/>
    <mergeCell ref="C5:F5"/>
    <mergeCell ref="B6:B9"/>
    <mergeCell ref="D6:E6"/>
    <mergeCell ref="D7:E7"/>
    <mergeCell ref="D8:E8"/>
    <mergeCell ref="C9:F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E24"/>
  <sheetViews>
    <sheetView showGridLines="0" showRowColHeaders="0" zoomScale="85" zoomScaleNormal="85" workbookViewId="0">
      <selection activeCell="B2" sqref="B2:E2"/>
    </sheetView>
  </sheetViews>
  <sheetFormatPr defaultColWidth="9" defaultRowHeight="14.25"/>
  <cols>
    <col min="1" max="1" width="3.625" style="1" customWidth="1"/>
    <col min="2" max="2" width="12.625" style="1" customWidth="1"/>
    <col min="3" max="3" width="30.625" style="1" customWidth="1"/>
    <col min="4" max="4" width="12.625" style="1" customWidth="1"/>
    <col min="5" max="5" width="21.625" style="1" customWidth="1"/>
    <col min="6" max="16384" width="9" style="1"/>
  </cols>
  <sheetData>
    <row r="1" spans="2:5" ht="18" customHeight="1"/>
    <row r="2" spans="2:5" ht="30" customHeight="1">
      <c r="B2" s="352" t="s">
        <v>53</v>
      </c>
      <c r="C2" s="352"/>
      <c r="D2" s="352"/>
      <c r="E2" s="352"/>
    </row>
    <row r="3" spans="2:5" ht="30" customHeight="1" thickBot="1">
      <c r="B3" s="352" t="str">
        <f>CONCATENATE("【　",gyouji,"　】")</f>
        <v>【　第６３回　福島県吹奏楽コンクール　】</v>
      </c>
      <c r="C3" s="352"/>
      <c r="D3" s="352"/>
      <c r="E3" s="352"/>
    </row>
    <row r="4" spans="2:5" ht="30" customHeight="1">
      <c r="B4" s="24" t="s">
        <v>16</v>
      </c>
      <c r="C4" s="25">
        <f>bumon</f>
        <v>0</v>
      </c>
      <c r="D4" s="26" t="s">
        <v>25</v>
      </c>
      <c r="E4" s="27" t="str">
        <f>DBCS(junban)</f>
        <v/>
      </c>
    </row>
    <row r="5" spans="2:5" ht="30" customHeight="1" thickBot="1">
      <c r="B5" s="28" t="s">
        <v>18</v>
      </c>
      <c r="C5" s="355">
        <f>dantai</f>
        <v>0</v>
      </c>
      <c r="D5" s="355"/>
      <c r="E5" s="357"/>
    </row>
    <row r="6" spans="2:5" ht="30" customHeight="1" thickBot="1">
      <c r="B6" s="29"/>
      <c r="C6" s="29"/>
      <c r="D6" s="29"/>
      <c r="E6" s="29"/>
    </row>
    <row r="7" spans="2:5" ht="30" customHeight="1">
      <c r="B7" s="371" t="s">
        <v>52</v>
      </c>
      <c r="C7" s="372"/>
      <c r="D7" s="372"/>
      <c r="E7" s="373"/>
    </row>
    <row r="8" spans="2:5" ht="30" customHeight="1">
      <c r="B8" s="383"/>
      <c r="C8" s="384"/>
      <c r="D8" s="384"/>
      <c r="E8" s="385"/>
    </row>
    <row r="9" spans="2:5" ht="30" customHeight="1">
      <c r="B9" s="377"/>
      <c r="C9" s="378"/>
      <c r="D9" s="378"/>
      <c r="E9" s="379"/>
    </row>
    <row r="10" spans="2:5" ht="30" customHeight="1">
      <c r="B10" s="377"/>
      <c r="C10" s="378"/>
      <c r="D10" s="378"/>
      <c r="E10" s="379"/>
    </row>
    <row r="11" spans="2:5" ht="30" customHeight="1">
      <c r="B11" s="386"/>
      <c r="C11" s="387"/>
      <c r="D11" s="387"/>
      <c r="E11" s="388"/>
    </row>
    <row r="12" spans="2:5" ht="30" customHeight="1" thickBot="1">
      <c r="B12" s="31" t="s">
        <v>49</v>
      </c>
      <c r="C12" s="32"/>
      <c r="D12" s="30" t="s">
        <v>50</v>
      </c>
      <c r="E12" s="33"/>
    </row>
    <row r="13" spans="2:5" ht="30" customHeight="1">
      <c r="B13" s="371" t="s">
        <v>51</v>
      </c>
      <c r="C13" s="372"/>
      <c r="D13" s="372"/>
      <c r="E13" s="373"/>
    </row>
    <row r="14" spans="2:5" ht="30" customHeight="1">
      <c r="B14" s="374"/>
      <c r="C14" s="375"/>
      <c r="D14" s="375"/>
      <c r="E14" s="376"/>
    </row>
    <row r="15" spans="2:5" ht="30" customHeight="1">
      <c r="B15" s="377"/>
      <c r="C15" s="378"/>
      <c r="D15" s="378"/>
      <c r="E15" s="379"/>
    </row>
    <row r="16" spans="2:5" ht="30" customHeight="1">
      <c r="B16" s="377"/>
      <c r="C16" s="378"/>
      <c r="D16" s="378"/>
      <c r="E16" s="379"/>
    </row>
    <row r="17" spans="2:5" ht="30" customHeight="1">
      <c r="B17" s="377"/>
      <c r="C17" s="378"/>
      <c r="D17" s="378"/>
      <c r="E17" s="379"/>
    </row>
    <row r="18" spans="2:5" ht="30" customHeight="1">
      <c r="B18" s="377"/>
      <c r="C18" s="378"/>
      <c r="D18" s="378"/>
      <c r="E18" s="379"/>
    </row>
    <row r="19" spans="2:5" ht="30" customHeight="1">
      <c r="B19" s="377"/>
      <c r="C19" s="378"/>
      <c r="D19" s="378"/>
      <c r="E19" s="379"/>
    </row>
    <row r="20" spans="2:5" ht="30" customHeight="1">
      <c r="B20" s="377"/>
      <c r="C20" s="378"/>
      <c r="D20" s="378"/>
      <c r="E20" s="379"/>
    </row>
    <row r="21" spans="2:5" ht="30" customHeight="1">
      <c r="B21" s="377"/>
      <c r="C21" s="378"/>
      <c r="D21" s="378"/>
      <c r="E21" s="379"/>
    </row>
    <row r="22" spans="2:5" ht="30" customHeight="1">
      <c r="B22" s="377"/>
      <c r="C22" s="378"/>
      <c r="D22" s="378"/>
      <c r="E22" s="379"/>
    </row>
    <row r="23" spans="2:5" ht="30" customHeight="1">
      <c r="B23" s="377"/>
      <c r="C23" s="378"/>
      <c r="D23" s="378"/>
      <c r="E23" s="379"/>
    </row>
    <row r="24" spans="2:5" ht="30" customHeight="1" thickBot="1">
      <c r="B24" s="380"/>
      <c r="C24" s="381"/>
      <c r="D24" s="381"/>
      <c r="E24" s="382"/>
    </row>
  </sheetData>
  <mergeCells count="7">
    <mergeCell ref="B13:E13"/>
    <mergeCell ref="B14:E24"/>
    <mergeCell ref="B2:E2"/>
    <mergeCell ref="B3:E3"/>
    <mergeCell ref="C5:E5"/>
    <mergeCell ref="B7:E7"/>
    <mergeCell ref="B8:E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1:H14"/>
  <sheetViews>
    <sheetView showGridLines="0" showRowColHeaders="0" zoomScale="115" zoomScaleNormal="115" workbookViewId="0">
      <selection activeCell="C3" sqref="C3"/>
    </sheetView>
  </sheetViews>
  <sheetFormatPr defaultColWidth="9" defaultRowHeight="30" customHeight="1"/>
  <cols>
    <col min="1" max="1" width="3.625" style="61" customWidth="1"/>
    <col min="2" max="2" width="15.625" style="61" customWidth="1"/>
    <col min="3" max="3" width="32.125" style="61" bestFit="1" customWidth="1"/>
    <col min="4" max="4" width="3.625" style="61" customWidth="1"/>
    <col min="5" max="5" width="20.625" style="2" customWidth="1"/>
    <col min="6" max="6" width="24.625" style="61" customWidth="1"/>
    <col min="7" max="7" width="30.625" style="61" customWidth="1"/>
    <col min="8" max="8" width="10.625" style="61" customWidth="1"/>
    <col min="9" max="16384" width="9" style="61"/>
  </cols>
  <sheetData>
    <row r="1" spans="2:8" ht="21" customHeight="1" thickBot="1"/>
    <row r="2" spans="2:8" ht="30" customHeight="1" thickBot="1">
      <c r="B2" s="389" t="s">
        <v>106</v>
      </c>
      <c r="C2" s="390"/>
      <c r="E2" s="391" t="s">
        <v>98</v>
      </c>
      <c r="F2" s="392"/>
      <c r="G2" s="392"/>
      <c r="H2" s="393"/>
    </row>
    <row r="3" spans="2:8" ht="30" customHeight="1" thickBot="1">
      <c r="B3" s="70" t="s">
        <v>99</v>
      </c>
      <c r="C3" s="77" t="s">
        <v>136</v>
      </c>
      <c r="E3" s="83" t="s">
        <v>94</v>
      </c>
      <c r="F3" s="79" t="s">
        <v>66</v>
      </c>
      <c r="G3" s="62" t="s">
        <v>95</v>
      </c>
      <c r="H3" s="63" t="s">
        <v>109</v>
      </c>
    </row>
    <row r="4" spans="2:8" ht="30" customHeight="1">
      <c r="B4" s="69" t="s">
        <v>105</v>
      </c>
      <c r="C4" s="78" t="s">
        <v>137</v>
      </c>
      <c r="E4" s="84" t="s">
        <v>0</v>
      </c>
      <c r="F4" s="80" t="s">
        <v>139</v>
      </c>
      <c r="G4" s="73" t="s">
        <v>97</v>
      </c>
      <c r="H4" s="74">
        <v>1705</v>
      </c>
    </row>
    <row r="5" spans="2:8" ht="30" customHeight="1">
      <c r="B5" s="69" t="s">
        <v>108</v>
      </c>
      <c r="C5" s="78">
        <v>400</v>
      </c>
      <c r="E5" s="84" t="s">
        <v>138</v>
      </c>
      <c r="F5" s="80" t="s">
        <v>139</v>
      </c>
      <c r="G5" s="73" t="s">
        <v>97</v>
      </c>
      <c r="H5" s="74">
        <v>1705</v>
      </c>
    </row>
    <row r="6" spans="2:8" ht="30" customHeight="1" thickBot="1">
      <c r="B6" s="87" t="s">
        <v>62</v>
      </c>
      <c r="C6" s="88">
        <v>1000</v>
      </c>
      <c r="E6" s="85" t="s">
        <v>115</v>
      </c>
      <c r="F6" s="81" t="s">
        <v>142</v>
      </c>
      <c r="G6" s="71" t="s">
        <v>96</v>
      </c>
      <c r="H6" s="75">
        <v>2004</v>
      </c>
    </row>
    <row r="7" spans="2:8" ht="30" customHeight="1">
      <c r="E7" s="85" t="s">
        <v>1</v>
      </c>
      <c r="F7" s="81" t="s">
        <v>140</v>
      </c>
      <c r="G7" s="71" t="s">
        <v>97</v>
      </c>
      <c r="H7" s="75">
        <v>1705</v>
      </c>
    </row>
    <row r="8" spans="2:8" ht="30" customHeight="1">
      <c r="E8" s="85" t="s">
        <v>116</v>
      </c>
      <c r="F8" s="81" t="s">
        <v>141</v>
      </c>
      <c r="G8" s="71" t="s">
        <v>96</v>
      </c>
      <c r="H8" s="75">
        <v>2004</v>
      </c>
    </row>
    <row r="9" spans="2:8" ht="30" customHeight="1">
      <c r="E9" s="85" t="s">
        <v>117</v>
      </c>
      <c r="F9" s="81" t="s">
        <v>139</v>
      </c>
      <c r="G9" s="71" t="s">
        <v>97</v>
      </c>
      <c r="H9" s="75">
        <v>1705</v>
      </c>
    </row>
    <row r="10" spans="2:8" ht="30" customHeight="1">
      <c r="E10" s="85" t="s">
        <v>2</v>
      </c>
      <c r="F10" s="81" t="s">
        <v>140</v>
      </c>
      <c r="G10" s="71" t="s">
        <v>97</v>
      </c>
      <c r="H10" s="75">
        <v>1705</v>
      </c>
    </row>
    <row r="11" spans="2:8" ht="30" customHeight="1" thickBot="1">
      <c r="E11" s="86" t="s">
        <v>3</v>
      </c>
      <c r="F11" s="82" t="s">
        <v>141</v>
      </c>
      <c r="G11" s="72" t="s">
        <v>96</v>
      </c>
      <c r="H11" s="76">
        <v>2004</v>
      </c>
    </row>
    <row r="13" spans="2:8" ht="30" customHeight="1">
      <c r="E13" s="61"/>
    </row>
    <row r="14" spans="2:8" ht="30" customHeight="1">
      <c r="E14" s="61"/>
    </row>
  </sheetData>
  <mergeCells count="2">
    <mergeCell ref="B2:C2"/>
    <mergeCell ref="E2:H2"/>
  </mergeCells>
  <phoneticPr fontId="1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21</vt:i4>
      </vt:variant>
    </vt:vector>
  </HeadingPairs>
  <TitlesOfParts>
    <vt:vector size="28" baseType="lpstr">
      <vt:lpstr>申込者入力</vt:lpstr>
      <vt:lpstr>①参加申込書</vt:lpstr>
      <vt:lpstr>②舞台配置図</vt:lpstr>
      <vt:lpstr>③演用明細書</vt:lpstr>
      <vt:lpstr>④振込明細書</vt:lpstr>
      <vt:lpstr>⑤行動計画書</vt:lpstr>
      <vt:lpstr>管理者設定</vt:lpstr>
      <vt:lpstr>bumon</vt:lpstr>
      <vt:lpstr>bumonList</vt:lpstr>
      <vt:lpstr>daihyou</vt:lpstr>
      <vt:lpstr>dantai</vt:lpstr>
      <vt:lpstr>dantaiTell</vt:lpstr>
      <vt:lpstr>gyouji</vt:lpstr>
      <vt:lpstr>junban</vt:lpstr>
      <vt:lpstr>kaisaijouhou</vt:lpstr>
      <vt:lpstr>kaityou</vt:lpstr>
      <vt:lpstr>komon</vt:lpstr>
      <vt:lpstr>komonMail</vt:lpstr>
      <vt:lpstr>komonTell</vt:lpstr>
      <vt:lpstr>nyuujouryou</vt:lpstr>
      <vt:lpstr>①参加申込書!Print_Area</vt:lpstr>
      <vt:lpstr>②舞台配置図!Print_Area</vt:lpstr>
      <vt:lpstr>③演用明細書!Print_Area</vt:lpstr>
      <vt:lpstr>④振込明細書!Print_Area</vt:lpstr>
      <vt:lpstr>⑤行動計画書!Print_Area</vt:lpstr>
      <vt:lpstr>管理者設定!Print_Area</vt:lpstr>
      <vt:lpstr>申込者入力!Print_Area</vt:lpstr>
      <vt:lpstr>syoyoujikan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鈴木謙太朗</dc:creator>
  <cp:lastModifiedBy>suzuki.kentarou</cp:lastModifiedBy>
  <cp:lastPrinted>2024-06-12T00:09:35Z</cp:lastPrinted>
  <dcterms:created xsi:type="dcterms:W3CDTF">2023-05-14T12:51:55Z</dcterms:created>
  <dcterms:modified xsi:type="dcterms:W3CDTF">2025-06-08T23:24:51Z</dcterms:modified>
</cp:coreProperties>
</file>